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07" documentId="13_ncr:1_{F6CB121F-512D-4AA6-A0C1-0FB36C537598}" xr6:coauthVersionLast="47" xr6:coauthVersionMax="47" xr10:uidLastSave="{DE76B1B9-4C6B-46A7-AF05-867BDC83EE4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<sst xmlns="http://schemas.openxmlformats.org/spreadsheetml/2006/main" count="179020" uniqueCount="39102">
  <si>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</si>
  <si>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</si>
  <si>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</si>
  <si>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</si>
  <si>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</si>
  <si>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</si>
  <si>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</si>
  <si>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</si>
  <si>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</si>
  <si>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</si>
  <si>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</si>
  <si>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</si>
  <si>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</si>
  <si>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</si>
  <si>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</si>
  <si>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</si>
  <si>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</si>
  <si>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</si>
  <si>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</si>
  <si>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</si>
  <si>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</si>
  <si>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</si>
  <si>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</si>
  <si>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</si>
  <si>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</si>
  <si>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</si>
  <si>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</si>
  <si>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</si>
  <si>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</si>
  <si>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</si>
  <si>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</si>
  <si>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</si>
  <si>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</si>
  <si>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</si>
  <si>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</si>
  <si>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</si>
  <si>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</si>
  <si>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</si>
  <si>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</si>
  <si>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</si>
  <si>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</si>
  <si>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</si>
  <si>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</si>
  <si>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</si>
  <si>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</si>
  <si>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</si>
  <si>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</si>
  <si>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</si>
  <si>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</si>
  <si>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</si>
  <si>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</si>
  <si>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</si>
  <si>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</si>
  <si>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</si>
  <si>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</si>
  <si>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</si>
  <si>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</si>
  <si>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</si>
  <si>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</si>
  <si>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</si>
  <si>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</si>
  <si>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</si>
  <si>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</si>
  <si>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</si>
  <si>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</si>
  <si>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</si>
  <si>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</si>
  <si>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</si>
  <si>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</si>
  <si>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</si>
  <si>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</si>
  <si>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</si>
  <si>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</si>
  <si>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</si>
  <si>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</si>
  <si>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</si>
  <si>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</si>
  <si>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</si>
  <si>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</si>
  <si>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</si>
  <si>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</si>
  <si>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</si>
  <si>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</si>
  <si>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</si>
  <si>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</si>
  <si>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</si>
  <si>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</si>
  <si>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</si>
  <si>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</si>
  <si>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</si>
  <si>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</si>
  <si>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</si>
  <si>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</si>
  <si>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</si>
  <si>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</si>
  <si>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</si>
  <si>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</si>
  <si>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</si>
  <si>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</si>
  <si>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</si>
  <si>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</si>
  <si>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</si>
  <si>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</si>
  <si>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</si>
  <si>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</si>
  <si>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</si>
  <si>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</si>
  <si>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</si>
  <si>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</si>
  <si>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</si>
  <si>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</si>
  <si>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</si>
  <si>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</si>
  <si>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</si>
  <si>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</si>
  <si>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</si>
  <si>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</si>
  <si>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</si>
  <si>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</si>
  <si>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</si>
  <si>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</si>
  <si>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</si>
  <si>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</si>
  <si>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</si>
  <si>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</si>
  <si>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</si>
  <si>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</si>
  <si>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</si>
  <si>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</si>
  <si>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</si>
  <si>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</si>
  <si>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</si>
  <si>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</si>
  <si>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</si>
  <si>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</si>
  <si>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</si>
  <si>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</si>
  <si>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</si>
  <si>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</si>
  <si>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</si>
  <si>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</si>
  <si>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</si>
  <si>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</si>
  <si>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</si>
  <si>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</si>
  <si>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</si>
  <si>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</si>
  <si>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</si>
  <si>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</si>
  <si>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</si>
  <si>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</si>
  <si>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</si>
  <si>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</si>
  <si>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</si>
  <si>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</si>
  <si>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</si>
  <si>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</si>
  <si>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</si>
  <si>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</si>
  <si>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</si>
  <si>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</si>
  <si>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</si>
  <si>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</si>
  <si>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</si>
  <si>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</si>
  <si>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</si>
  <si>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</si>
  <si>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</si>
  <si>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</si>
  <si>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</si>
  <si>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</si>
  <si>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</si>
  <si>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</si>
  <si>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</si>
  <si>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</si>
  <si>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</si>
  <si>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</si>
  <si>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</si>
  <si>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</si>
  <si>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</si>
  <si>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</si>
  <si>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</si>
  <si>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</si>
  <si>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</si>
  <si>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</si>
  <si>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</si>
  <si>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</si>
  <si>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</si>
  <si>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</si>
  <si>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</si>
  <si>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</si>
  <si>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</si>
  <si>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</si>
  <si>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</si>
  <si>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</si>
  <si>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</si>
  <si>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</si>
  <si>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</si>
  <si>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</si>
  <si>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</si>
  <si>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</si>
  <si>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</si>
  <si>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</si>
  <si>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</si>
  <si>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</si>
  <si>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</si>
  <si>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</si>
  <si>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</si>
  <si>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</si>
  <si>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</si>
  <si>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</si>
  <si>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</si>
  <si>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</si>
  <si>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</si>
  <si>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</si>
  <si>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</si>
  <si>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</si>
  <si>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</si>
  <si>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</si>
  <si>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</si>
  <si>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</si>
  <si>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</si>
  <si>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</si>
  <si>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</si>
  <si>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</si>
  <si>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</si>
  <si>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</si>
  <si>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</si>
  <si>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</si>
  <si>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</si>
  <si>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</si>
  <si>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</si>
  <si>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</si>
  <si>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</si>
  <si>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</si>
  <si>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</si>
  <si>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</si>
  <si>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</si>
  <si>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</si>
  <si>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</si>
  <si>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</si>
  <si>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</si>
  <si>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</si>
  <si>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</si>
  <si>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</si>
  <si>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</si>
  <si>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</si>
  <si>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</si>
  <si>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</si>
  <si>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</si>
  <si>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</si>
  <si>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</si>
  <si>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</si>
  <si>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</si>
  <si>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</si>
  <si>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</si>
  <si>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</si>
  <si>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</si>
  <si>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</si>
  <si>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</si>
  <si>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</si>
  <si>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</si>
  <si>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</si>
  <si>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</si>
  <si>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</si>
  <si>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</si>
  <si>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</si>
  <si>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</si>
  <si>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</si>
  <si>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</si>
  <si>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</si>
  <si>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</si>
  <si>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</si>
  <si>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</si>
  <si>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</si>
  <si>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</si>
  <si>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</si>
  <si>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</si>
  <si>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</si>
  <si>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</si>
  <si>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</si>
  <si>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</si>
  <si>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</si>
  <si>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</si>
  <si>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</si>
  <si>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</si>
  <si>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</si>
  <si>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</si>
  <si>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</si>
  <si>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</si>
  <si>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</si>
  <si>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</si>
  <si>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</si>
  <si>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</si>
  <si>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</si>
  <si>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</si>
  <si>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</si>
  <si>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</si>
  <si>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</si>
  <si>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</si>
  <si>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</si>
  <si>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</si>
  <si>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</si>
  <si>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</si>
  <si>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</si>
  <si>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</si>
  <si>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</si>
  <si>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</si>
  <si>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</si>
  <si>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</si>
  <si>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</si>
  <si>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</si>
  <si>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</si>
  <si>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</si>
  <si>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</si>
  <si>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</si>
  <si>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</si>
  <si>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</si>
  <si>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</si>
  <si>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</si>
  <si>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</si>
  <si>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</si>
  <si>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</si>
  <si>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</si>
  <si>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</si>
  <si>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</si>
  <si>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</si>
  <si>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</si>
  <si>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</si>
  <si>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</si>
  <si>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</si>
  <si>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</si>
  <si>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</si>
  <si>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</si>
  <si>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</si>
  <si>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</si>
  <si>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</si>
  <si>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</si>
  <si>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</si>
  <si>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</si>
  <si>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</si>
  <si>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</si>
  <si>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</si>
  <si>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</si>
  <si>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</si>
  <si>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</si>
  <si>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</si>
  <si>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</si>
  <si>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</si>
  <si>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</si>
  <si>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</si>
  <si>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</si>
  <si>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</si>
  <si>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</si>
  <si>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</si>
  <si>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</si>
  <si>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</si>
  <si>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</si>
  <si>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</si>
  <si>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</si>
  <si>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</si>
  <si>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</si>
  <si>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</si>
  <si>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</si>
  <si>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</si>
  <si>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</si>
  <si>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</si>
  <si>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</si>
  <si>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</si>
  <si>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</si>
  <si>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</si>
  <si>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</si>
  <si>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</si>
  <si>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</si>
  <si>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</si>
  <si>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</si>
  <si>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</si>
  <si>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</si>
  <si>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</si>
  <si>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</si>
  <si>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</si>
  <si>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</si>
  <si>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</si>
  <si>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</si>
  <si>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</si>
  <si>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</si>
  <si>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</si>
  <si>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</si>
  <si>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</si>
  <si>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</si>
  <si>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</si>
  <si>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</si>
  <si>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</si>
  <si>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</si>
  <si>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</si>
  <si>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</si>
  <si>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</si>
  <si>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</si>
  <si>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</si>
  <si>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</si>
  <si>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</si>
  <si>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</si>
  <si>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</si>
  <si>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</si>
  <si>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</si>
  <si>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</si>
  <si>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</si>
  <si>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</si>
  <si>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</si>
  <si>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</si>
  <si>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</si>
  <si>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</si>
  <si>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</si>
  <si>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</si>
  <si>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</si>
  <si>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</si>
  <si>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</si>
  <si>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</si>
  <si>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</si>
  <si>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</si>
  <si>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</si>
  <si>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</si>
  <si>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</si>
  <si>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</si>
  <si>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</si>
  <si>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</si>
  <si>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</si>
  <si>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</si>
  <si>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</si>
  <si>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</si>
  <si>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</si>
  <si>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</si>
  <si>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</si>
  <si>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</si>
  <si>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</si>
  <si>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</si>
  <si>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</si>
  <si>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</si>
  <si>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</si>
  <si>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</si>
  <si>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</si>
  <si>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</si>
  <si>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</si>
  <si>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</si>
  <si>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</si>
  <si>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</si>
  <si>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</si>
  <si>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</si>
  <si>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</si>
  <si>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</si>
  <si>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</si>
  <si>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</si>
  <si>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</si>
  <si>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</si>
  <si>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</si>
  <si>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</si>
  <si>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</si>
  <si>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</si>
  <si>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</si>
  <si>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</si>
  <si>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</si>
  <si>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</si>
  <si>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</si>
  <si>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</si>
  <si>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</si>
  <si>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</si>
  <si>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</si>
  <si>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</si>
  <si>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</si>
  <si>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</si>
  <si>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</si>
  <si>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</si>
  <si>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</si>
  <si>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</si>
  <si>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</si>
  <si>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</si>
  <si>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</si>
  <si>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</si>
  <si>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</si>
  <si>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</si>
  <si>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</si>
  <si>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</si>
  <si>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</si>
  <si>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</si>
  <si>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</si>
  <si>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</si>
  <si>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</si>
  <si>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</si>
  <si>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</si>
  <si>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</si>
  <si>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</si>
  <si>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</si>
  <si>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</si>
  <si>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</si>
  <si>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</si>
  <si>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</si>
  <si>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</si>
  <si>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</si>
  <si>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</si>
  <si>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</si>
  <si>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</si>
  <si>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</si>
  <si>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</si>
  <si>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</si>
  <si>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</si>
  <si>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</si>
  <si>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</si>
  <si>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</si>
  <si>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</si>
  <si>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</si>
  <si>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</si>
  <si>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</si>
  <si>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</si>
  <si>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</si>
  <si>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</si>
  <si>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</si>
  <si>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</si>
  <si>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</si>
  <si>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</si>
  <si>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</si>
  <si>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</si>
  <si>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</si>
  <si>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</si>
  <si>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</si>
  <si>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</si>
  <si>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</si>
  <si>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</si>
  <si>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</si>
  <si>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</si>
  <si>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</si>
  <si>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</si>
  <si>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</si>
  <si>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</si>
  <si>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</si>
  <si>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</si>
  <si>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</si>
  <si>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</si>
  <si>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</si>
  <si>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</si>
  <si>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</si>
  <si>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</si>
  <si>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</si>
  <si>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</si>
  <si>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</si>
  <si>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</si>
  <si>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</si>
  <si>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</si>
  <si>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</si>
  <si>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</si>
  <si>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</si>
  <si>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</si>
  <si>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</si>
  <si>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</si>
  <si>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</si>
  <si>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</si>
  <si>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</si>
  <si>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</si>
  <si>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</si>
  <si>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</si>
  <si>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</si>
  <si>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</si>
  <si>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</si>
  <si>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</si>
  <si>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</si>
  <si>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</si>
  <si>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</si>
  <si>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</si>
  <si>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</si>
  <si>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</si>
  <si>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</si>
  <si>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</si>
  <si>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</si>
  <si>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</si>
  <si>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</si>
  <si>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</si>
  <si>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</si>
  <si>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</si>
  <si>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</si>
  <si>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</si>
  <si>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</si>
  <si>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</si>
  <si>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</si>
  <si>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</si>
  <si>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</si>
  <si>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</si>
  <si>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</si>
  <si>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</si>
  <si>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</si>
  <si>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</si>
  <si>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</si>
  <si>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</si>
  <si>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</si>
  <si>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</si>
  <si>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</si>
  <si>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</si>
  <si>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</si>
  <si>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</si>
  <si>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</si>
  <si>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</si>
  <si>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</si>
  <si>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</si>
  <si>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</si>
  <si>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</si>
  <si>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</si>
  <si>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</si>
  <si>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</si>
  <si>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</si>
  <si>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</si>
  <si>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</si>
  <si>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</si>
  <si>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</si>
  <si>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</si>
  <si>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</si>
  <si>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</si>
  <si>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</si>
  <si>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</si>
  <si>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</si>
  <si>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</si>
  <si>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</si>
  <si>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</si>
  <si>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</si>
  <si>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</si>
  <si>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</si>
  <si>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</si>
  <si>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</si>
  <si>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</si>
  <si>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</si>
  <si>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</si>
  <si>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</si>
  <si>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</si>
  <si>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</si>
  <si>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</si>
  <si>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</si>
  <si>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</si>
  <si>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</si>
  <si>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</si>
  <si>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</si>
  <si>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</si>
  <si>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</si>
  <si>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</si>
  <si>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</si>
  <si>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</si>
  <si>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</si>
  <si>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</si>
  <si>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</si>
  <si>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</si>
  <si>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</si>
  <si>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</si>
  <si>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</si>
  <si>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</si>
  <si>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</si>
  <si>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</si>
  <si>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</si>
  <si>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</si>
  <si>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</si>
  <si>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</si>
  <si>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</si>
  <si>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</si>
  <si>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</si>
  <si>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</si>
  <si>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</si>
  <si>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</si>
  <si>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</si>
  <si>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</si>
  <si>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</si>
  <si>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</si>
  <si>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</si>
  <si>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</si>
  <si>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</si>
  <si>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</si>
  <si>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</si>
  <si>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</si>
  <si>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</si>
  <si>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</si>
  <si>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</si>
  <si>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</si>
  <si>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</si>
  <si>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</si>
  <si>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</si>
  <si>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</si>
  <si>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</si>
  <si>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</si>
  <si>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</si>
  <si>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</si>
  <si>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</si>
  <si>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</si>
  <si>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</si>
  <si>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</si>
  <si>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</si>
  <si>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</si>
  <si>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</si>
  <si>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</si>
  <si>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</si>
  <si>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</si>
  <si>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</si>
  <si>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</si>
  <si>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</si>
  <si>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</si>
  <si>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</si>
  <si>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</si>
  <si>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</si>
  <si>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</si>
  <si>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</si>
  <si>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</si>
  <si>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</si>
  <si>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</si>
  <si>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</si>
  <si>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</si>
  <si>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</si>
  <si>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</si>
  <si>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</si>
  <si>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</si>
  <si>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</si>
  <si>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</si>
  <si>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</si>
  <si>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</si>
  <si>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</si>
  <si>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</si>
  <si>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</si>
  <si>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</si>
  <si>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</si>
  <si>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</si>
  <si>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</si>
  <si>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</si>
  <si>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</si>
  <si>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</si>
  <si>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</si>
  <si>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</si>
  <si>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</si>
  <si>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</si>
  <si>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</si>
  <si>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</si>
  <si>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</si>
  <si>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</si>
  <si>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</si>
  <si>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</si>
  <si>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</si>
  <si>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</si>
  <si>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</si>
  <si>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</si>
  <si>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</si>
  <si>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</si>
  <si>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</si>
  <si>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</si>
  <si>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</si>
  <si>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</si>
  <si>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</si>
  <si>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</si>
  <si>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</si>
  <si>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</si>
  <si>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</si>
  <si>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</si>
  <si>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</si>
  <si>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</si>
  <si>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</si>
  <si>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</si>
  <si>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</si>
  <si>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</si>
  <si>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</si>
  <si>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</si>
  <si>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</si>
  <si>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</si>
  <si>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</si>
  <si>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</si>
  <si>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</si>
  <si>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</si>
  <si>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</si>
  <si>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</si>
  <si>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</si>
  <si>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</si>
  <si>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</si>
  <si>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</si>
  <si>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</si>
  <si>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</si>
  <si>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</si>
  <si>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</si>
  <si>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</si>
  <si>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</si>
  <si>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</si>
  <si>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</si>
  <si>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</si>
  <si>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</si>
  <si>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</si>
  <si>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</si>
  <si>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</si>
  <si>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</si>
  <si>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</si>
  <si>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</si>
  <si>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</si>
  <si>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</si>
  <si>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</si>
  <si>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</si>
  <si>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</si>
  <si>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</si>
  <si>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</si>
  <si>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</si>
  <si>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</si>
  <si>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</si>
  <si>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</si>
  <si>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</si>
  <si>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</si>
  <si>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</si>
  <si>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</si>
  <si>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</si>
  <si>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</si>
  <si>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</si>
  <si>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</si>
  <si>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</si>
  <si>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</si>
  <si>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</si>
  <si>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</si>
  <si>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</si>
  <si>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</si>
  <si>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</si>
  <si>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</si>
  <si>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</si>
  <si>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</si>
  <si>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</si>
  <si>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</si>
  <si>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</si>
  <si>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</si>
  <si>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</si>
  <si>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</si>
  <si>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</si>
  <si>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</si>
  <si>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</si>
  <si>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</si>
  <si>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</si>
  <si>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</si>
  <si>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</si>
  <si>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</si>
  <si>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</si>
  <si>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</si>
  <si>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</si>
  <si>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</si>
  <si>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</si>
  <si>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</si>
  <si>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</si>
  <si>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</si>
  <si>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</si>
  <si>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</si>
  <si>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</si>
  <si>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</si>
  <si>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</si>
  <si>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</si>
  <si>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</si>
  <si>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</si>
  <si>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</si>
  <si>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</si>
  <si>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</si>
  <si>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</si>
  <si>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</si>
  <si>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</si>
  <si>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</si>
  <si>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</si>
  <si>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</si>
  <si>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</si>
  <si>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</si>
  <si>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</si>
  <si>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</si>
  <si>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</si>
  <si>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</si>
  <si>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</si>
  <si>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</si>
  <si>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</si>
  <si>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</si>
  <si>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</si>
  <si>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</si>
  <si>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</si>
  <si>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</si>
  <si>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</si>
  <si>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</si>
  <si>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</si>
  <si>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</si>
  <si>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</si>
  <si>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</si>
  <si>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</si>
  <si>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</si>
  <si>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</si>
  <si>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</si>
  <si>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</si>
  <si>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</si>
  <si>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</si>
  <si>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</si>
  <si>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</si>
  <si>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</si>
  <si>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</si>
  <si>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</si>
  <si>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</si>
  <si>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</si>
  <si>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</si>
  <si>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</si>
  <si>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</si>
  <si>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</si>
  <si>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</si>
  <si>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</si>
  <si>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</si>
  <si>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</si>
  <si>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</si>
  <si>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</si>
  <si>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</si>
  <si>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</si>
  <si>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</si>
  <si>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</si>
  <si>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</si>
  <si>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</si>
  <si>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</si>
  <si>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</si>
  <si>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</si>
  <si>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</si>
  <si>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</si>
  <si>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</si>
  <si>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</si>
  <si>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</si>
  <si>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</si>
  <si>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</si>
  <si>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</si>
  <si>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</si>
  <si>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</si>
  <si>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</si>
  <si>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</si>
  <si>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</si>
  <si>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</si>
  <si>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</si>
  <si>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</si>
  <si>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</si>
  <si>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</si>
  <si>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</si>
  <si>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</si>
  <si>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</si>
  <si>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</si>
  <si>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</si>
  <si>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</si>
  <si>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</si>
  <si>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</si>
  <si>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</si>
  <si>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</si>
  <si>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</si>
  <si>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</si>
  <si>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</si>
  <si>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</si>
  <si>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</si>
  <si>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</si>
  <si>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</si>
  <si>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</si>
  <si>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</si>
  <si>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</si>
  <si>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</si>
  <si>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</si>
  <si>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</si>
  <si>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</si>
  <si>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</si>
  <si>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</si>
  <si>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</si>
  <si>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</si>
  <si>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</si>
  <si>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</si>
  <si>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</si>
  <si>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</si>
  <si>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</si>
  <si>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</si>
  <si>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</si>
  <si>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</si>
  <si>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</si>
  <si>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</si>
  <si>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</si>
  <si>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</si>
  <si>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</si>
  <si>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</si>
  <si>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</si>
  <si>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</si>
  <si>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</si>
  <si>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</si>
  <si>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</si>
  <si>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</si>
  <si>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</si>
  <si>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</si>
  <si>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</si>
  <si>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</si>
  <si>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</si>
  <si>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</si>
  <si>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</si>
  <si>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</si>
  <si>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</si>
  <si>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</si>
  <si>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</si>
  <si>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</si>
  <si>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</si>
  <si>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</si>
  <si>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</si>
  <si>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</si>
  <si>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</si>
  <si>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</si>
  <si>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</si>
  <si>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</si>
  <si>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</si>
  <si>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</si>
  <si>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</si>
  <si>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</si>
  <si>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</si>
  <si>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</si>
  <si>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</si>
  <si>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</si>
  <si>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</si>
  <si>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</si>
  <si>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</si>
  <si>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</si>
  <si>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</si>
  <si>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</si>
  <si>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</si>
  <si>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</si>
  <si>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</si>
  <si>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</si>
  <si>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</si>
  <si>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</si>
  <si>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</si>
  <si>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</si>
  <si>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</si>
  <si>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</si>
  <si>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</si>
  <si>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</si>
  <si>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</si>
  <si>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</si>
  <si>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</si>
  <si>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</si>
  <si>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</si>
  <si>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</si>
  <si>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</si>
  <si>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</si>
  <si>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</si>
  <si>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</si>
  <si>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</si>
  <si>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</si>
  <si>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</si>
  <si>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</si>
  <si>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</si>
  <si>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</si>
  <si>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</si>
  <si>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</si>
  <si>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</si>
  <si>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</si>
  <si>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</si>
  <si>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</si>
  <si>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</si>
  <si>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</si>
  <si>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</si>
  <si>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</si>
  <si>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</si>
  <si>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</si>
  <si>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</si>
  <si>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</si>
  <si>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</si>
  <si>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</si>
  <si>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</si>
  <si>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</si>
  <si>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</si>
  <si>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</si>
  <si>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</si>
  <si>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</si>
  <si>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</si>
  <si>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</si>
  <si>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</si>
  <si>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</si>
  <si>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</si>
  <si>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</si>
  <si>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</si>
  <si>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</si>
  <si>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</si>
  <si>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</si>
  <si>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</si>
  <si>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</si>
  <si>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</si>
  <si>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</si>
  <si>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</si>
  <si>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</si>
  <si>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</si>
  <si>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</si>
  <si>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</si>
  <si>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</si>
  <si>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</si>
  <si>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</si>
  <si>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</si>
  <si>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</si>
  <si>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</si>
  <si>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</si>
  <si>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</si>
  <si>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</si>
  <si>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</si>
  <si>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</si>
  <si>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</si>
  <si>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</si>
  <si>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</si>
  <si>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</si>
  <si>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</si>
  <si>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</si>
  <si>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</si>
  <si>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</si>
  <si>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</si>
  <si>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</si>
  <si>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</si>
  <si>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</si>
  <si>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</si>
  <si>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</si>
  <si>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</si>
  <si>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</si>
  <si>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</si>
  <si>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</si>
  <si>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</si>
  <si>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</si>
  <si>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</si>
  <si>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</si>
  <si>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</si>
  <si>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</si>
  <si>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</si>
  <si>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</si>
  <si>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</si>
  <si>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</si>
  <si>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</si>
  <si>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</si>
  <si>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</si>
  <si>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</si>
  <si>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</si>
  <si>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</si>
  <si>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</si>
  <si>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</si>
  <si>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</si>
  <si>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</si>
  <si>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</si>
  <si>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</si>
  <si>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</si>
  <si>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</si>
  <si>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</si>
  <si>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</si>
  <si>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</si>
  <si>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</si>
  <si>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</si>
  <si>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</si>
  <si>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</si>
  <si>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</si>
  <si>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</si>
  <si>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</si>
  <si>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</si>
  <si>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</si>
  <si>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</si>
  <si>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</si>
  <si>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</si>
  <si>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</si>
  <si>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</si>
  <si>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</si>
  <si>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</si>
  <si>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</si>
  <si>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</si>
  <si>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</si>
  <si>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</si>
  <si>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</si>
  <si>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</si>
  <si>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</si>
  <si>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</si>
  <si>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</si>
  <si>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</si>
  <si>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</si>
  <si>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</si>
  <si>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</si>
  <si>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</si>
  <si>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</si>
  <si>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</si>
  <si>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</si>
  <si>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</si>
  <si>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</si>
  <si>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</si>
  <si>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</si>
  <si>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</si>
  <si>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</si>
  <si>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</si>
  <si>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</si>
  <si>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</si>
  <si>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</si>
  <si>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</si>
  <si>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</si>
  <si>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</si>
  <si>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</si>
  <si>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</si>
  <si>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</si>
  <si>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</si>
  <si>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</si>
  <si>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</si>
  <si>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</si>
  <si>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</si>
  <si>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</si>
  <si>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</si>
  <si>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</si>
  <si>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</si>
  <si>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</si>
  <si>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</si>
  <si>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</si>
  <si>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</si>
  <si>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</si>
  <si>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</si>
  <si>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</si>
  <si>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</si>
  <si>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</si>
  <si>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</si>
  <si>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</si>
  <si>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</si>
  <si>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</si>
  <si>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</si>
  <si>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</si>
  <si>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</si>
  <si>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</si>
  <si>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</si>
  <si>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</si>
  <si>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</si>
  <si>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</si>
  <si>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</si>
  <si>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</si>
  <si>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</si>
  <si>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</si>
  <si>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</si>
  <si>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</si>
  <si>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</si>
  <si>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</si>
  <si>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</si>
  <si>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</si>
  <si>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</si>
  <si>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</si>
  <si>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</si>
  <si>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</si>
  <si>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</si>
  <si>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</si>
  <si>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</si>
  <si>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</si>
  <si>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</si>
  <si>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</si>
  <si>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</si>
  <si>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</si>
  <si>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</si>
  <si>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</si>
  <si>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</si>
  <si>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</si>
  <si>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</si>
  <si>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</si>
  <si>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</si>
  <si>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</si>
  <si>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</si>
  <si>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</si>
  <si>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</si>
  <si>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</si>
  <si>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</si>
  <si>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</si>
  <si>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</si>
  <si>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</si>
  <si>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</si>
  <si>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</si>
  <si>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</si>
  <si>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</si>
  <si>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</si>
  <si>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</si>
  <si>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</si>
  <si>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</si>
  <si>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</si>
  <si>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</si>
  <si>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</si>
  <si>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</si>
  <si>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</si>
  <si>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</si>
  <si>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</si>
  <si>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</si>
  <si>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</si>
  <si>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</si>
  <si>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</si>
  <si>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</si>
  <si>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</si>
  <si>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</si>
  <si>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</si>
  <si>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</si>
  <si>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</si>
  <si>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</si>
  <si>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</si>
  <si>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</si>
  <si>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</si>
  <si>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</si>
  <si>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</si>
  <si>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</si>
  <si>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</si>
  <si>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</si>
  <si>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</si>
  <si>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</si>
  <si>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</si>
  <si>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</si>
  <si>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</si>
  <si>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</si>
  <si>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</si>
  <si>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</si>
  <si>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</si>
  <si>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</si>
  <si>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</si>
  <si>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</si>
  <si>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</si>
  <si>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</si>
  <si>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</si>
  <si>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</si>
  <si>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</si>
  <si>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</si>
  <si>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</si>
  <si>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</si>
  <si>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</si>
  <si>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</si>
  <si>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</si>
  <si>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</si>
  <si>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</si>
  <si>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</si>
  <si>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</si>
  <si>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</si>
  <si>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</si>
  <si>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</si>
  <si>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</si>
  <si>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</si>
  <si>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</si>
  <si>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</si>
  <si>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</si>
  <si>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</si>
  <si>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</si>
  <si>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</si>
  <si>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</si>
  <si>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</si>
  <si>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</si>
  <si>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</si>
  <si>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</si>
  <si>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</si>
  <si>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</si>
  <si>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</si>
  <si>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</si>
  <si>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</si>
  <si>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</si>
  <si>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</si>
  <si>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</si>
  <si>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</si>
  <si>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</si>
  <si>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</si>
  <si>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</si>
  <si>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</si>
  <si>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</si>
  <si>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</si>
  <si>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</si>
  <si>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</si>
  <si>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</si>
  <si>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</si>
  <si>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</si>
  <si>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</si>
  <si>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</si>
  <si>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</si>
  <si>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</si>
  <si>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</si>
  <si>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</si>
  <si>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</si>
  <si>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</si>
  <si>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</si>
  <si>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</si>
  <si>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</si>
  <si>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</si>
  <si>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</si>
  <si>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</si>
  <si>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</si>
  <si>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</si>
  <si>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</si>
  <si>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</si>
  <si>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</si>
  <si>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</si>
  <si>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</si>
  <si>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</si>
  <si>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</si>
  <si>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</si>
  <si>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</si>
  <si>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</si>
  <si>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</si>
  <si>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</si>
  <si>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</si>
  <si>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</si>
  <si>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</si>
  <si>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</si>
  <si>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</si>
  <si>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</si>
  <si>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</si>
  <si>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</si>
  <si>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</si>
  <si>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</si>
  <si>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</si>
  <si>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</si>
  <si>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</si>
  <si>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</si>
  <si>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</si>
  <si>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</si>
  <si>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</si>
  <si>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</si>
  <si>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</si>
  <si>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</si>
  <si>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</si>
  <si>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</si>
  <si>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</si>
  <si>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</si>
  <si>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</si>
  <si>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</si>
  <si>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</si>
  <si>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</si>
  <si>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</si>
  <si>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</si>
  <si>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</si>
  <si>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</si>
  <si>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</si>
  <si>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</si>
  <si>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</si>
  <si>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</si>
  <si>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</si>
  <si>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</si>
  <si>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</si>
  <si>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</si>
  <si>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</si>
  <si>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</si>
  <si>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</si>
  <si>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</si>
  <si>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</si>
  <si>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</si>
  <si>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</si>
  <si>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</si>
  <si>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</si>
  <si>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</si>
  <si>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</si>
  <si>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</si>
  <si>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</si>
  <si>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</si>
  <si>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</si>
  <si>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</si>
  <si>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</si>
  <si>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</si>
  <si>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</si>
  <si>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</si>
  <si>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</si>
  <si>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</si>
  <si>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</si>
  <si>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</si>
  <si>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</si>
  <si>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</si>
  <si>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</si>
  <si>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</si>
  <si>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</si>
  <si>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</si>
  <si>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</si>
  <si>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</si>
  <si>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</si>
  <si>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</si>
  <si>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</si>
  <si>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</si>
  <si>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</si>
  <si>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</si>
  <si>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</si>
  <si>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</si>
  <si>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</si>
  <si>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</si>
  <si>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</si>
  <si>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</si>
  <si>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</si>
  <si>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</si>
  <si>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</si>
  <si>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</si>
  <si>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</si>
  <si>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</si>
  <si>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</si>
  <si>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</si>
  <si>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</si>
  <si>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</si>
  <si>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</si>
  <si>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</si>
  <si>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</si>
  <si>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</si>
  <si>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</si>
  <si>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</si>
  <si>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</si>
  <si>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</si>
  <si>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</si>
  <si>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</si>
  <si>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</si>
  <si>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</si>
  <si>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</si>
  <si>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</si>
  <si>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</si>
  <si>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</si>
  <si>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</si>
  <si>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</si>
  <si>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</si>
  <si>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</si>
  <si>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</si>
  <si>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</si>
  <si>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</si>
  <si>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</si>
  <si>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</si>
  <si>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</si>
  <si>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</si>
  <si>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</si>
  <si>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</si>
  <si>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</si>
  <si>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</si>
  <si>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</si>
  <si>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</si>
  <si>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</si>
  <si>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</si>
  <si>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</si>
  <si>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</si>
  <si>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</si>
  <si>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</si>
  <si>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</si>
  <si>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</si>
  <si>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</si>
  <si>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</si>
  <si>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</si>
  <si>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</si>
  <si>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</si>
  <si>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</si>
  <si>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</si>
  <si>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</si>
  <si>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</si>
  <si>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</si>
  <si>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</si>
  <si>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</si>
  <si>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</si>
  <si>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</si>
  <si>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</si>
  <si>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</si>
  <si>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</si>
  <si>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</si>
  <si>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</si>
  <si>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</si>
  <si>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</si>
  <si>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</si>
  <si>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</si>
  <si>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</si>
  <si>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</si>
  <si>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</si>
  <si>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</si>
  <si>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</si>
  <si>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</si>
  <si>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</si>
  <si>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</si>
  <si>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</si>
  <si>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</si>
  <si>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</si>
  <si>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</si>
  <si>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</si>
  <si>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</si>
  <si>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</si>
  <si>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</si>
  <si>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</si>
  <si>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</si>
  <si>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</si>
  <si>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</si>
  <si>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</si>
  <si>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</si>
  <si>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</si>
  <si>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</si>
  <si>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</si>
  <si>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</si>
  <si>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</si>
  <si>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</si>
  <si>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</si>
  <si>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</si>
  <si>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</si>
  <si>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</si>
  <si>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</si>
  <si>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</si>
  <si>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</si>
  <si>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</si>
  <si>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</si>
  <si>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</si>
  <si>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</si>
  <si>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</si>
  <si>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</si>
  <si>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</si>
  <si>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</si>
  <si>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</si>
  <si>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</si>
  <si>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</si>
  <si>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</si>
  <si>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</si>
  <si>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</si>
  <si>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</si>
  <si>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</si>
  <si>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</si>
  <si>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</si>
  <si>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</si>
  <si>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</si>
  <si>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</si>
  <si>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</si>
  <si>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</si>
  <si>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</si>
  <si>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</si>
  <si>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</si>
  <si>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</si>
  <si>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</si>
  <si>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</si>
  <si>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</si>
  <si>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</si>
  <si>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</si>
  <si>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</si>
  <si>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</si>
  <si>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</si>
  <si>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</si>
  <si>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</si>
  <si>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</si>
  <si>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</si>
  <si>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</si>
  <si>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</si>
  <si>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</si>
  <si>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</si>
  <si>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</si>
  <si>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</si>
  <si>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</si>
  <si>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</si>
  <si>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</si>
  <si>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</si>
  <si>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</si>
  <si>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</si>
  <si>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</si>
  <si>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</si>
  <si>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</si>
  <si>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</si>
  <si>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</si>
  <si>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</si>
  <si>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</si>
  <si>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</si>
  <si>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</si>
  <si>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</si>
  <si>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</si>
  <si>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</si>
  <si>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</si>
  <si>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</si>
  <si>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</si>
  <si>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</si>
  <si>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</si>
  <si>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</si>
  <si>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</si>
  <si>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</si>
  <si>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</si>
  <si>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</si>
  <si>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</si>
  <si>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</si>
  <si>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</si>
  <si>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</si>
  <si>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</si>
  <si>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</si>
  <si>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</si>
  <si>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</si>
  <si>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</si>
  <si>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</si>
  <si>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</si>
  <si>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</si>
  <si>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</si>
  <si>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</si>
  <si>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</si>
  <si>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</si>
  <si>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</si>
  <si>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</si>
  <si>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</si>
  <si>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</si>
  <si>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</si>
  <si>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</si>
  <si>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</si>
  <si>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</si>
  <si>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</si>
  <si>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</si>
  <si>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</si>
  <si>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</si>
  <si>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</si>
  <si>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</si>
  <si>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</si>
  <si>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</si>
  <si>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</si>
  <si>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</si>
  <si>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</si>
  <si>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</si>
  <si>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</si>
  <si>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</si>
  <si>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</si>
  <si>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</si>
  <si>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</si>
  <si>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</si>
  <si>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</si>
  <si>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</si>
  <si>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</si>
  <si>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</si>
  <si>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</si>
  <si>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</si>
  <si>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</si>
  <si>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</si>
  <si>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</si>
  <si>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</si>
  <si>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</si>
  <si>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</si>
  <si>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</si>
  <si>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</si>
  <si>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</si>
  <si>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</si>
  <si>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</si>
  <si>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</si>
  <si>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</si>
  <si>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</si>
  <si>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</si>
  <si>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</si>
  <si>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</si>
  <si>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</si>
  <si>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</si>
  <si>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</si>
  <si>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</si>
  <si>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</si>
  <si>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</si>
  <si>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</si>
  <si>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</si>
  <si>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</si>
  <si>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</si>
  <si>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</si>
  <si>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</si>
  <si>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</si>
  <si>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</si>
  <si>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</si>
  <si>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</si>
  <si>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</si>
  <si>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</si>
  <si>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</si>
  <si>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</si>
  <si>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</si>
  <si>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</si>
  <si>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</si>
  <si>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</si>
  <si>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</si>
  <si>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</si>
  <si>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</si>
  <si>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</si>
  <si>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</si>
  <si>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</si>
  <si>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</si>
  <si>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</si>
  <si>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</si>
  <si>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</si>
  <si>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</si>
  <si>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</si>
  <si>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</si>
  <si>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</si>
  <si>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</si>
  <si>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</si>
  <si>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</si>
  <si>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</si>
  <si>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</si>
  <si>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</si>
  <si>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</si>
  <si>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</si>
  <si>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</si>
  <si>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</si>
  <si>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</si>
  <si>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</si>
  <si>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</si>
  <si>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</si>
  <si>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</si>
  <si>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</si>
  <si>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</si>
  <si>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</si>
  <si>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</si>
  <si>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</si>
  <si>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</si>
  <si>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</si>
  <si>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</si>
  <si>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</si>
  <si>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</si>
  <si>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</si>
  <si>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</si>
  <si>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</si>
  <si>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</si>
  <si>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</si>
  <si>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</si>
  <si>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</si>
  <si>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</si>
  <si>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</si>
  <si>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</si>
  <si>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</si>
  <si>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</si>
  <si>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</si>
  <si>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</si>
  <si>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</si>
  <si>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</si>
  <si>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</si>
  <si>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</si>
  <si>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</si>
  <si>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</si>
  <si>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</si>
  <si>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</si>
  <si>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</si>
  <si>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</si>
  <si>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</si>
  <si>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</si>
  <si>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</si>
  <si>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</si>
  <si>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</si>
  <si>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</si>
  <si>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</si>
  <si>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</si>
  <si>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</si>
  <si>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</si>
  <si>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</si>
  <si>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</si>
  <si>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</si>
  <si>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</si>
  <si>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</si>
  <si>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</si>
  <si>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</si>
  <si>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</si>
  <si>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</si>
  <si>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</si>
  <si>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</si>
  <si>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</si>
  <si>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</si>
  <si>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</si>
  <si>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</si>
  <si>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</si>
  <si>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</si>
  <si>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</si>
  <si>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</si>
  <si>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</si>
  <si>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</si>
  <si>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</si>
  <si>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</si>
  <si>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</si>
  <si>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</si>
  <si>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</si>
  <si>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</si>
  <si>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</si>
  <si>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</si>
  <si>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</si>
  <si>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</si>
  <si>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</si>
  <si>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</si>
  <si>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</si>
  <si>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</si>
  <si>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</si>
  <si>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</si>
  <si>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</si>
  <si>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</si>
  <si>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</si>
  <si>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</si>
  <si>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</si>
  <si>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</si>
  <si>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</si>
  <si>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</si>
  <si>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</si>
  <si>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</si>
  <si>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</si>
  <si>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</si>
  <si>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</si>
  <si>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</si>
  <si>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</si>
  <si>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</si>
  <si>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</si>
  <si>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</si>
  <si>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</si>
  <si>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</si>
  <si>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</si>
  <si>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</si>
  <si>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</si>
  <si>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</si>
  <si>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</si>
  <si>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</si>
  <si>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</si>
  <si>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</si>
  <si>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</si>
  <si>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</si>
  <si>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</si>
  <si>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</si>
  <si>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</si>
  <si>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</si>
  <si>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</si>
  <si>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</si>
  <si>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</si>
  <si>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</si>
  <si>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</si>
  <si>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</si>
  <si>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</si>
  <si>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</si>
  <si>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</si>
  <si>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</si>
  <si>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</si>
  <si>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</si>
  <si>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</si>
  <si>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</si>
  <si>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</si>
  <si>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</si>
  <si>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</si>
  <si>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</si>
  <si>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</si>
  <si>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</si>
  <si>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</si>
  <si>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</si>
  <si>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</si>
  <si>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</si>
  <si>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</si>
  <si>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</si>
  <si>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</si>
  <si>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</si>
  <si>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</si>
  <si>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</si>
  <si>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</si>
  <si>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</si>
  <si>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</si>
  <si>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</si>
  <si>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</si>
  <si>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</si>
  <si>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</si>
  <si>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</si>
  <si>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</si>
  <si>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</si>
  <si>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</si>
  <si>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</si>
  <si>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</si>
  <si>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</si>
  <si>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</si>
  <si>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</si>
  <si>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</si>
  <si>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</si>
  <si>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</si>
  <si>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</si>
  <si>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</si>
  <si>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</si>
  <si>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</si>
  <si>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</si>
  <si>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</si>
  <si>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</si>
  <si>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</si>
  <si>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</si>
  <si>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</si>
  <si>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</si>
  <si>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</si>
  <si>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</si>
  <si>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</si>
  <si>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</si>
  <si>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</si>
  <si>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</si>
  <si>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</si>
  <si>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</si>
  <si>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</si>
  <si>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</si>
  <si>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</si>
  <si>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</si>
  <si>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</si>
  <si>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</si>
  <si>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</si>
  <si>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</si>
  <si>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</si>
  <si>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</si>
  <si>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</si>
  <si>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</si>
  <si>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</si>
  <si>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</si>
  <si>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</si>
  <si>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</si>
  <si>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</si>
  <si>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</si>
  <si>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</si>
  <si>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</si>
  <si>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</si>
  <si>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</si>
  <si>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</si>
  <si>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</si>
  <si>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</si>
  <si>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</si>
  <si>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</si>
  <si>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</si>
  <si>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</si>
  <si>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</si>
  <si>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</si>
  <si>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</si>
  <si>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</si>
  <si>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</si>
  <si>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</si>
  <si>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</si>
  <si>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</si>
  <si>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</si>
  <si>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</si>
  <si>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</si>
  <si>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</si>
  <si>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</si>
  <si>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</si>
  <si>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</si>
  <si>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</si>
  <si>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</si>
  <si>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</si>
  <si>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</si>
  <si>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</si>
  <si>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</si>
  <si>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</si>
  <si>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</si>
  <si>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</si>
  <si>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</si>
  <si>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</si>
  <si>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</si>
  <si>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</si>
  <si>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</si>
  <si>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</si>
  <si>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</si>
  <si>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</si>
  <si>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</si>
  <si>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</si>
  <si>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</si>
  <si>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</si>
  <si>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</si>
  <si>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</si>
  <si>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</si>
  <si>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</si>
  <si>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</si>
  <si>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</si>
  <si>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</si>
  <si>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</si>
  <si>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</si>
  <si>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</si>
  <si>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</si>
  <si>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</si>
  <si>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</si>
  <si>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</si>
  <si>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</si>
  <si>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</si>
  <si>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</si>
  <si>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</si>
  <si>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</si>
  <si>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</si>
  <si>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</si>
  <si>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</si>
  <si>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</si>
  <si>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</si>
  <si>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</si>
  <si>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</si>
  <si>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</si>
  <si>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</si>
  <si>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</si>
  <si>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</si>
  <si>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</si>
  <si>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</si>
  <si>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</si>
  <si>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</si>
  <si>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</si>
  <si>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</si>
  <si>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</si>
  <si>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</si>
  <si>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</si>
  <si>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</si>
  <si>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</si>
  <si>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</si>
  <si>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</si>
  <si>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</si>
  <si>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</si>
  <si>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</si>
  <si>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</si>
  <si>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</si>
  <si>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</si>
  <si>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</si>
  <si>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</si>
  <si>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</si>
  <si>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</si>
  <si>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</si>
  <si>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</si>
  <si>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</si>
  <si>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</si>
  <si>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</si>
  <si>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</si>
  <si>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</si>
  <si>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</si>
  <si>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</si>
  <si>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</si>
  <si>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</si>
  <si>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</si>
  <si>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</si>
  <si>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</si>
  <si>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</si>
  <si>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</si>
  <si>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</si>
  <si>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</si>
  <si>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</si>
  <si>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</si>
  <si>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</si>
  <si>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</si>
  <si>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</si>
  <si>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</si>
  <si>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</si>
  <si>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</si>
  <si>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</si>
  <si>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</si>
  <si>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</si>
  <si>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</si>
  <si>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</si>
  <si>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</si>
  <si>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</si>
  <si>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</si>
  <si>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</si>
  <si>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</si>
  <si>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</si>
  <si>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</si>
  <si>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</si>
  <si>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</si>
  <si>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</si>
  <si>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</si>
  <si>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</si>
  <si>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</si>
  <si>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</si>
  <si>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</si>
  <si>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</si>
  <si>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</si>
  <si>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</si>
  <si>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</si>
  <si>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</si>
  <si>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</si>
  <si>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</si>
  <si>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</si>
  <si>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</si>
  <si>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</si>
  <si>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</si>
  <si>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</si>
  <si>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</si>
  <si>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</si>
  <si>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</si>
  <si>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</si>
  <si>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</si>
  <si>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</si>
  <si>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</si>
  <si>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</si>
  <si>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</si>
  <si>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</si>
  <si>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</si>
  <si>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</si>
  <si>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</si>
  <si>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</si>
  <si>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</si>
  <si>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</si>
  <si>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</si>
  <si>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</si>
  <si>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</si>
  <si>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</si>
  <si>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</si>
  <si>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</si>
  <si>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</si>
  <si>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</si>
  <si>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</si>
  <si>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</si>
  <si>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</si>
  <si>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</si>
  <si>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</si>
  <si>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</si>
  <si>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</si>
  <si>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</si>
  <si>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</si>
  <si>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</si>
  <si>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</si>
  <si>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</si>
  <si>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</si>
  <si>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</si>
  <si>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</si>
  <si>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</si>
  <si>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</si>
  <si>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</si>
  <si>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</si>
  <si>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</si>
  <si>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</si>
  <si>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</si>
  <si>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</si>
  <si>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</si>
  <si>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</si>
  <si>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</si>
  <si>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</si>
  <si>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</si>
  <si>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</si>
  <si>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</si>
  <si>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</si>
  <si>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</si>
  <si>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</si>
  <si>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</si>
  <si>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</si>
  <si>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</si>
  <si>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</si>
  <si>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</si>
  <si>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</si>
  <si>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</si>
  <si>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</si>
  <si>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</si>
  <si>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</si>
  <si>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</si>
  <si>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</si>
  <si>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</si>
  <si>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</si>
  <si>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</si>
  <si>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</si>
  <si>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</si>
  <si>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</si>
  <si>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</si>
  <si>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</si>
  <si>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</si>
  <si>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</si>
  <si>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</si>
  <si>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</si>
  <si>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</si>
  <si>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</si>
  <si>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</si>
  <si>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</si>
  <si>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</si>
  <si>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</si>
  <si>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</si>
  <si>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</si>
  <si>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</si>
  <si>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</si>
  <si>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</si>
  <si>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</si>
  <si>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</si>
  <si>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</si>
  <si>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</si>
  <si>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</si>
  <si>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</si>
  <si>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</si>
  <si>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</si>
  <si>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</si>
  <si>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</si>
  <si>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</si>
  <si>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</si>
  <si>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</si>
  <si>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</si>
  <si>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</si>
  <si>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</si>
  <si>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</si>
  <si>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</si>
  <si>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</si>
  <si>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</si>
  <si>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</si>
  <si>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</si>
  <si>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</si>
  <si>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</si>
  <si>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</si>
  <si>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</si>
  <si>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</si>
  <si>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</si>
  <si>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</si>
  <si>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</si>
  <si>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</si>
  <si>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</si>
  <si>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</si>
  <si>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</si>
  <si>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</si>
  <si>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</si>
  <si>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</si>
  <si>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</si>
  <si>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</si>
  <si>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</si>
  <si>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</si>
  <si>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</si>
  <si>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</si>
  <si>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</si>
  <si>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</si>
  <si>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</si>
  <si>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</si>
  <si>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</si>
  <si>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</si>
  <si>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</si>
  <si>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</si>
  <si>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</si>
  <si>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</si>
  <si>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</si>
  <si>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</si>
  <si>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</si>
  <si>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</si>
  <si>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</si>
  <si>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</si>
  <si>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</si>
  <si>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</si>
  <si>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</si>
  <si>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</si>
  <si>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</si>
  <si>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</si>
  <si>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</si>
  <si>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</si>
  <si>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</si>
  <si>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</si>
  <si>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</si>
  <si>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</si>
  <si>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</si>
  <si>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</si>
  <si>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</si>
  <si>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</si>
  <si>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</si>
  <si>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</si>
  <si>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</si>
  <si>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</si>
  <si>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</si>
  <si>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</si>
  <si>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</si>
  <si>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</si>
  <si>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</si>
  <si>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</si>
  <si>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</si>
  <si>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</si>
  <si>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</si>
  <si>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</si>
  <si>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</si>
  <si>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</si>
  <si>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</si>
  <si>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</si>
  <si>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</si>
  <si>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</si>
  <si>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</si>
  <si>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</si>
  <si>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</si>
  <si>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</si>
  <si>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</si>
  <si>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</si>
  <si>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</si>
  <si>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</si>
  <si>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</si>
  <si>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</si>
  <si>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</si>
  <si>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</si>
  <si>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</si>
  <si>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</si>
  <si>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</si>
  <si>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</si>
  <si>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</si>
  <si>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</si>
  <si>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</si>
  <si>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</si>
  <si>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</si>
  <si>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</si>
  <si>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</si>
  <si>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</si>
  <si>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</si>
  <si>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</si>
  <si>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</si>
  <si>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</si>
  <si>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</si>
  <si>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</si>
  <si>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</si>
  <si>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</si>
  <si>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</si>
  <si>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</si>
  <si>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</si>
  <si>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</si>
  <si>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</si>
  <si>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</si>
  <si>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</si>
  <si>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</si>
  <si>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</si>
  <si>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</si>
  <si>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</si>
  <si>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</si>
  <si>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</si>
  <si>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</si>
  <si>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</si>
  <si>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</si>
  <si>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</si>
  <si>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</si>
  <si>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</si>
  <si>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</si>
  <si>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</si>
  <si>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</si>
  <si>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</si>
  <si>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</si>
  <si>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</si>
  <si>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</si>
  <si>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</si>
  <si>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</si>
  <si>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</si>
  <si>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</si>
  <si>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</si>
  <si>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</si>
  <si>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</si>
  <si>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</si>
  <si>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</si>
  <si>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</si>
  <si>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</si>
  <si>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</si>
  <si>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</si>
  <si>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</si>
  <si>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</si>
  <si>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</si>
  <si>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</si>
  <si>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</si>
  <si>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</si>
  <si>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</si>
  <si>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</si>
  <si>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</si>
  <si>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</si>
  <si>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</si>
  <si>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</si>
  <si>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</si>
  <si>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</si>
  <si>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</si>
  <si>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</si>
  <si>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</si>
  <si>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</si>
  <si>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</si>
  <si>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</si>
  <si>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</si>
  <si>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</si>
  <si>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</si>
  <si>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</si>
  <si>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</si>
  <si>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</si>
  <si>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</si>
  <si>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</si>
  <si>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</si>
  <si>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</si>
  <si>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</si>
  <si>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</si>
  <si>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</si>
  <si>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</si>
  <si>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</si>
  <si>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</si>
  <si>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</si>
  <si>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</si>
  <si>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</si>
  <si>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</si>
  <si>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</si>
  <si>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</si>
  <si>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</si>
  <si>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</si>
  <si>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</si>
  <si>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</si>
  <si>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</si>
  <si>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</si>
  <si>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</si>
  <si>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</si>
  <si>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</si>
  <si>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</si>
  <si>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</si>
  <si>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</si>
  <si>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</si>
  <si>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</si>
  <si>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</si>
  <si>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</si>
  <si>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</si>
  <si>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</si>
  <si>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</si>
  <si>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</si>
  <si>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</si>
  <si>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</si>
  <si>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</si>
  <si>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</si>
  <si>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</si>
  <si>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</si>
  <si>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</si>
  <si>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</si>
  <si>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</si>
  <si>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</si>
  <si>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</si>
  <si>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</si>
  <si>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</si>
  <si>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</si>
  <si>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</si>
  <si>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</si>
  <si>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</si>
  <si>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</si>
  <si>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</si>
  <si>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</si>
  <si>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</si>
  <si>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</si>
  <si>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</si>
  <si>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</si>
  <si>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</si>
  <si>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</si>
  <si>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</si>
  <si>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</si>
  <si>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</si>
  <si>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</si>
  <si>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</si>
  <si>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</si>
  <si>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</si>
  <si>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</si>
  <si>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</si>
  <si>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</si>
  <si>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</si>
  <si>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</si>
  <si>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</si>
  <si>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</si>
  <si>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</si>
  <si>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</si>
  <si>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</si>
  <si>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</si>
  <si>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</si>
  <si>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</si>
  <si>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</si>
  <si>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</si>
  <si>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</si>
  <si>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</si>
  <si>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</si>
  <si>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</si>
  <si>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</si>
  <si>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</si>
  <si>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</si>
  <si>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</si>
  <si>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</si>
  <si>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</si>
  <si>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</si>
  <si>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</si>
  <si>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</si>
  <si>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</si>
  <si>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</si>
  <si>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</si>
  <si>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</si>
  <si>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</si>
  <si>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</si>
  <si>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</si>
  <si>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</si>
  <si>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</si>
  <si>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</si>
  <si>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</si>
  <si>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</si>
  <si>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</si>
  <si>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</si>
  <si>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</si>
  <si>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</si>
  <si>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</si>
  <si>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</si>
  <si>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</si>
  <si>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</si>
  <si>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</si>
  <si>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</si>
  <si>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</si>
  <si>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</si>
  <si>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</si>
  <si>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</si>
  <si>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</si>
  <si>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</si>
  <si>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</si>
  <si>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</si>
  <si>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</si>
  <si>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</si>
  <si>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</si>
  <si>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</si>
  <si>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</si>
  <si>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</si>
  <si>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</si>
  <si>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</si>
  <si>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</si>
  <si>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</si>
  <si>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</si>
  <si>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</si>
  <si>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</si>
  <si>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</si>
  <si>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</si>
  <si>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</si>
  <si>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</si>
  <si>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</si>
  <si>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</si>
  <si>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</si>
  <si>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</si>
  <si>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</si>
  <si>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</si>
  <si>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</si>
  <si>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</si>
  <si>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</si>
  <si>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</si>
  <si>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</si>
  <si>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</si>
  <si>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</si>
  <si>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</si>
  <si>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</si>
  <si>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</si>
  <si>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</si>
  <si>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</si>
  <si>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</si>
  <si>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</si>
  <si>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</si>
  <si>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</si>
  <si>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</si>
  <si>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</si>
  <si>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</si>
  <si>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</si>
  <si>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</si>
  <si>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</si>
  <si>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</si>
  <si>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</si>
  <si>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</si>
  <si>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</si>
  <si>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</si>
  <si>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</si>
  <si>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</si>
  <si>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</si>
  <si>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</si>
  <si>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</si>
  <si>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</si>
  <si>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</si>
  <si>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</si>
  <si>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</si>
  <si>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</si>
  <si>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</si>
  <si>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</si>
  <si>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</si>
  <si>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</si>
  <si>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</si>
  <si>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</si>
  <si>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</si>
  <si>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</si>
  <si>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</si>
  <si>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</si>
  <si>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</si>
  <si>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</si>
  <si>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</si>
  <si>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</si>
  <si>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</si>
  <si>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</si>
  <si>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</si>
  <si>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</si>
  <si>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</si>
  <si>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</si>
  <si>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</si>
  <si>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</si>
  <si>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</si>
  <si>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</si>
  <si>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</si>
  <si>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</si>
  <si>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</si>
  <si>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</si>
  <si>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</si>
  <si>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</si>
  <si>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</si>
  <si>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</si>
  <si>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</si>
  <si>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</si>
  <si>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</si>
  <si>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</si>
  <si>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</si>
  <si>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</si>
  <si>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</si>
  <si>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</si>
  <si>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</si>
  <si>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</si>
  <si>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</si>
  <si>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</si>
  <si>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</si>
  <si>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</si>
  <si>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</si>
  <si>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</si>
  <si>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</si>
  <si>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</si>
  <si>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</si>
  <si>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</si>
  <si>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</si>
  <si>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</si>
  <si>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</si>
  <si>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</si>
  <si>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</si>
  <si>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</si>
  <si>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</si>
  <si>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</si>
  <si>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</si>
  <si>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</si>
  <si>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</si>
  <si>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</si>
  <si>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</si>
  <si>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</si>
  <si>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</si>
  <si>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</si>
  <si>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</si>
  <si>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</si>
  <si>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</si>
  <si>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</si>
  <si>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</si>
  <si>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</si>
  <si>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</si>
  <si>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</si>
  <si>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</si>
  <si>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</si>
  <si>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</si>
  <si>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</si>
  <si>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</si>
  <si>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</si>
  <si>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</si>
  <si>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</si>
  <si>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</si>
  <si>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</si>
  <si>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</si>
  <si>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</si>
  <si>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</si>
  <si>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</si>
  <si>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</si>
  <si>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</si>
  <si>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</si>
  <si>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</si>
  <si>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</si>
  <si>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</si>
  <si>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</si>
  <si>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</si>
  <si>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</si>
  <si>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</si>
  <si>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</si>
  <si>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</si>
  <si>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</si>
  <si>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</si>
  <si>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</si>
  <si>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</si>
  <si>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</si>
  <si>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</si>
  <si>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</si>
  <si>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</si>
  <si>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</si>
  <si>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</si>
  <si>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</si>
  <si>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</si>
  <si>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</si>
  <si>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</si>
  <si>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</si>
  <si>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</si>
  <si>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</si>
  <si>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</si>
  <si>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</si>
  <si>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</si>
  <si>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</si>
  <si>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</si>
  <si>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</si>
  <si>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</si>
  <si>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</si>
  <si>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</si>
  <si>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</si>
  <si>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</si>
  <si>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</si>
  <si>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</si>
  <si>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</si>
  <si>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</si>
  <si>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</si>
  <si>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</si>
  <si>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</si>
  <si>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</si>
  <si>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</si>
  <si>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</si>
  <si>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</si>
  <si>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</si>
  <si>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</si>
  <si>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</si>
  <si>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</si>
  <si>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</si>
  <si>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</si>
  <si>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</si>
  <si>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</si>
  <si>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</si>
  <si>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</si>
  <si>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</si>
  <si>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</si>
  <si>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</si>
  <si>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</si>
  <si>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</si>
  <si>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</si>
  <si>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</si>
  <si>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</si>
  <si>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</si>
  <si>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</si>
  <si>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</si>
  <si>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</si>
  <si>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</si>
  <si>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</si>
  <si>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</si>
  <si>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</si>
  <si>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</si>
  <si>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</si>
  <si>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</si>
  <si>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</si>
  <si>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</si>
  <si>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</si>
  <si>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</si>
  <si>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</si>
  <si>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</si>
  <si>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</si>
  <si>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</si>
  <si>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</si>
  <si>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</si>
  <si>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</si>
  <si>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</si>
  <si>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</si>
  <si>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</si>
  <si>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</si>
  <si>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</si>
  <si>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</si>
  <si>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</si>
  <si>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</si>
  <si>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</si>
  <si>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</si>
  <si>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</si>
  <si>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</si>
  <si>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</si>
  <si>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</si>
  <si>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</si>
  <si>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</si>
  <si>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</si>
  <si>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</si>
  <si>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</si>
  <si>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</si>
  <si>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</si>
  <si>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</si>
  <si>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</si>
  <si>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</si>
  <si>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</si>
  <si>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</si>
  <si>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</si>
  <si>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</si>
  <si>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</si>
  <si>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</si>
  <si>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</si>
  <si>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</si>
  <si>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</si>
  <si>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</si>
  <si>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</si>
  <si>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</si>
  <si>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</si>
  <si>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</si>
  <si>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</si>
  <si>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</si>
  <si>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</si>
  <si>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</si>
  <si>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</si>
  <si>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</si>
  <si>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</si>
  <si>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</si>
  <si>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</si>
  <si>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</si>
  <si>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</si>
  <si>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</si>
  <si>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</si>
  <si>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</si>
  <si>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</si>
  <si>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</si>
  <si>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</si>
  <si>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</si>
  <si>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</si>
  <si>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</si>
  <si>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</si>
  <si>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</si>
  <si>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</si>
  <si>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</si>
  <si>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</si>
  <si>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</si>
  <si>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</si>
  <si>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</si>
  <si>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</si>
  <si>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</si>
  <si>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</si>
  <si>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</si>
  <si>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</si>
  <si>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</si>
  <si>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</si>
  <si>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</si>
  <si>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</si>
  <si>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</si>
  <si>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</si>
  <si>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</si>
  <si>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</si>
  <si>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</si>
  <si>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</si>
  <si>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</si>
  <si>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</si>
  <si>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</si>
  <si>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</si>
  <si>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</si>
  <si>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</si>
  <si>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</si>
  <si>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</si>
  <si>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</si>
  <si>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</si>
  <si>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</si>
  <si>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</si>
  <si>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</si>
  <si>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</si>
  <si>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</si>
  <si>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</si>
  <si>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</si>
  <si>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</si>
  <si>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</si>
  <si>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</si>
  <si>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</si>
  <si>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</si>
  <si>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</si>
  <si>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</si>
  <si>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</si>
  <si>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</si>
  <si>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</si>
  <si>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</si>
  <si>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</si>
  <si>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</si>
  <si>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</si>
  <si>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</si>
  <si>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</si>
  <si>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</si>
  <si>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</si>
  <si>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</si>
  <si>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</si>
  <si>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</si>
  <si>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</si>
  <si>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</si>
  <si>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</si>
  <si>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</si>
  <si>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</si>
  <si>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</si>
  <si>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</si>
  <si>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</si>
  <si>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</si>
  <si>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</si>
  <si>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</si>
  <si>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</si>
  <si>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</si>
  <si>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</si>
  <si>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</si>
  <si>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</si>
  <si>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</si>
  <si>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</si>
  <si>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</si>
  <si>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</si>
  <si>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</si>
  <si>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</si>
  <si>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</si>
  <si>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</si>
  <si>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</si>
  <si>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</si>
  <si>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</si>
  <si>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</si>
  <si>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</si>
  <si>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</si>
  <si>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</si>
  <si>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</si>
  <si>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</si>
  <si>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</si>
  <si>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</si>
  <si>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</si>
  <si>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</si>
  <si>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</si>
  <si>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</si>
  <si>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</si>
  <si>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</si>
  <si>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</si>
  <si>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</si>
  <si>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</si>
  <si>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</si>
  <si>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</si>
  <si>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</si>
  <si>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</si>
  <si>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</si>
  <si>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</si>
  <si>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</si>
  <si>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</si>
  <si>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</si>
  <si>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</si>
  <si>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</si>
  <si>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</si>
  <si>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</si>
  <si>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</si>
  <si>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</si>
  <si>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</si>
  <si>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</si>
  <si>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</si>
  <si>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</si>
  <si>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</si>
  <si>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</si>
  <si>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</si>
  <si>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</si>
  <si>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</si>
  <si>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</si>
  <si>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</si>
  <si>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</si>
  <si>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</si>
  <si>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</si>
  <si>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</si>
  <si>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</si>
  <si>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</si>
  <si>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</si>
  <si>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</si>
  <si>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</si>
  <si>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</si>
  <si>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</si>
  <si>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</si>
  <si>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</si>
  <si>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</si>
  <si>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</si>
  <si>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</si>
  <si>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</si>
  <si>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</si>
  <si>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</si>
  <si>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</si>
  <si>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</si>
  <si>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</si>
  <si>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</si>
  <si>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</si>
  <si>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</si>
  <si>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</si>
  <si>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</si>
  <si>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</si>
  <si>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</si>
  <si>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</si>
  <si>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</si>
  <si>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</si>
  <si>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</si>
  <si>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</si>
  <si>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</si>
  <si>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</si>
  <si>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</si>
  <si>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</si>
  <si>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</si>
  <si>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</si>
  <si>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</si>
  <si>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</si>
  <si>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</si>
  <si>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</si>
  <si>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</si>
  <si>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</si>
  <si>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</si>
  <si>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</si>
  <si>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</si>
  <si>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</si>
  <si>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</si>
  <si>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</si>
  <si>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</si>
  <si>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</si>
  <si>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</si>
  <si>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</si>
  <si>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</si>
  <si>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</si>
  <si>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</si>
  <si>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</si>
  <si>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</si>
  <si>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</si>
  <si>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</si>
  <si>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</si>
  <si>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</si>
  <si>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</si>
  <si>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</si>
  <si>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</si>
  <si>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</si>
  <si>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</si>
  <si>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</si>
  <si>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</si>
  <si>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</si>
  <si>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</si>
  <si>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</si>
  <si>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</si>
  <si>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</si>
  <si>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</si>
  <si>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</si>
  <si>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</si>
  <si>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</si>
  <si>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</si>
  <si>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</si>
  <si>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</si>
  <si>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</si>
  <si>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</si>
  <si>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</si>
  <si>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</si>
  <si>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</si>
  <si>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</si>
  <si>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</si>
  <si>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</si>
  <si>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</si>
  <si>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</si>
  <si>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</si>
  <si>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</si>
  <si>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</si>
  <si>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</si>
  <si>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</si>
  <si>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</si>
  <si>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</si>
  <si>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</si>
  <si>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</si>
  <si>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</si>
  <si>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</si>
  <si>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</si>
  <si>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</si>
  <si>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</si>
  <si>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</si>
  <si>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</si>
  <si>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</si>
  <si>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</si>
  <si>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</si>
  <si>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</si>
  <si>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</si>
  <si>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</si>
  <si>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</si>
  <si>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</si>
  <si>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</si>
  <si>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</si>
  <si>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</si>
  <si>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</si>
  <si>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</si>
  <si>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</si>
  <si>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</si>
  <si>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</si>
  <si>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</si>
  <si>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</si>
  <si>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</si>
  <si>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</si>
  <si>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</si>
  <si>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</si>
  <si>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</si>
  <si>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</si>
  <si>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</si>
  <si>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</si>
  <si>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</si>
  <si>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</si>
  <si>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</si>
  <si>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</si>
  <si>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</si>
  <si>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</si>
  <si>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</si>
  <si>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</si>
  <si>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</si>
  <si>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</si>
  <si>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</si>
  <si>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</si>
  <si>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</si>
  <si>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</si>
  <si>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</si>
  <si>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</si>
  <si>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</si>
  <si>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</si>
  <si>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</si>
  <si>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</si>
  <si>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</si>
  <si>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</si>
  <si>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</si>
  <si>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</si>
  <si>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</si>
  <si>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</si>
  <si>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</si>
  <si>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</si>
  <si>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</si>
  <si>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</si>
  <si>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</si>
  <si>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</si>
  <si>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</si>
  <si>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</si>
  <si>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</si>
  <si>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</si>
  <si>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</si>
  <si>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</si>
  <si>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</si>
  <si>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</si>
  <si>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</si>
  <si>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</si>
  <si>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</si>
  <si>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</si>
  <si>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</si>
  <si>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</si>
  <si>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</si>
  <si>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</si>
  <si>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</si>
  <si>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</si>
  <si>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</si>
  <si>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</si>
  <si>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</si>
  <si>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</si>
  <si>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</si>
  <si>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</si>
  <si>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</si>
  <si>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</si>
  <si>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</si>
  <si>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</si>
  <si>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</si>
  <si>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</si>
  <si>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</si>
  <si>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</si>
  <si>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</si>
  <si>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</si>
  <si>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</si>
  <si>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</si>
  <si>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</si>
  <si>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</si>
  <si>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</si>
  <si>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</si>
  <si>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</si>
  <si>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</si>
  <si>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</si>
  <si>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</si>
  <si>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</si>
  <si>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</si>
  <si>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</si>
  <si>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</si>
  <si>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</si>
  <si>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</si>
  <si>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</si>
  <si>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</si>
  <si>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</si>
  <si>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</si>
  <si>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</si>
  <si>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</si>
  <si>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</si>
  <si>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</si>
  <si>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</si>
  <si>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</si>
  <si>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</si>
  <si>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</si>
  <si>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</si>
  <si>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</si>
  <si>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</si>
  <si>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</si>
  <si>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</si>
  <si>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</si>
  <si>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</si>
  <si>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</si>
  <si>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</si>
  <si>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</si>
  <si>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</si>
  <si>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</si>
  <si>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</si>
  <si>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</si>
  <si>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</si>
  <si>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</si>
  <si>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</si>
  <si>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</si>
  <si>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</si>
  <si>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</si>
  <si>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</si>
  <si>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</si>
  <si>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</si>
  <si>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</si>
  <si>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</si>
  <si>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</si>
  <si>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</si>
  <si>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</si>
  <si>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</si>
  <si>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</si>
  <si>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</si>
  <si>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</si>
  <si>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</si>
  <si>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</si>
  <si>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</si>
  <si>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</si>
  <si>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</si>
  <si>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</si>
  <si>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</si>
  <si>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</si>
  <si>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</si>
  <si>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</si>
  <si>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</si>
  <si>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</si>
  <si>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</si>
  <si>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</si>
  <si>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</si>
  <si>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</si>
  <si>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</si>
  <si>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</si>
  <si>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</si>
  <si>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</si>
  <si>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</si>
  <si>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</si>
  <si>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</si>
  <si>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</si>
  <si>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</si>
  <si>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</si>
  <si>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</si>
  <si>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</si>
  <si>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</si>
  <si>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</si>
  <si>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</si>
  <si>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</si>
  <si>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</si>
  <si>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</si>
  <si>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</si>
  <si>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</si>
  <si>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</si>
  <si>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</si>
  <si>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</si>
  <si>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</si>
  <si>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</si>
  <si>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</si>
  <si>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</si>
  <si>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</si>
  <si>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</si>
  <si>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</si>
  <si>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</si>
  <si>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</si>
  <si>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</si>
  <si>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</si>
  <si>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</si>
  <si>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</si>
  <si>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</si>
  <si>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</si>
  <si>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</si>
  <si>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</si>
  <si>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</si>
  <si>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</si>
  <si>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</si>
  <si>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</si>
  <si>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</si>
  <si>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</si>
  <si>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</si>
  <si>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</si>
  <si>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</si>
  <si>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</si>
  <si>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</si>
  <si>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</si>
  <si>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</si>
  <si>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</si>
  <si>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</si>
  <si>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</si>
  <si>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</si>
  <si>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</si>
  <si>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</si>
  <si>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</si>
  <si>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</si>
  <si>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</si>
  <si>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</si>
  <si>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</si>
  <si>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</si>
  <si>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</si>
  <si>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</si>
  <si>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</si>
  <si>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</si>
  <si>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</si>
  <si>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</si>
  <si>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</si>
  <si>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</si>
  <si>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</si>
  <si>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</si>
  <si>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</si>
  <si>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</si>
  <si>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</si>
  <si>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</si>
  <si>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</si>
  <si>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</si>
  <si>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</si>
  <si>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</si>
  <si>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</si>
  <si>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</si>
  <si>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</si>
  <si>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</si>
  <si>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</si>
  <si>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</si>
  <si>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</si>
  <si>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</si>
  <si>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</si>
  <si>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</si>
  <si>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</si>
  <si>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</si>
  <si>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</si>
  <si>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</si>
  <si>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</si>
  <si>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</si>
  <si>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</si>
  <si>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</si>
  <si>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</si>
  <si>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</si>
  <si>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</si>
  <si>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</si>
  <si>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</si>
  <si>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</si>
  <si>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</si>
  <si>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</si>
  <si>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</si>
  <si>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</si>
  <si>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</si>
  <si>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</si>
  <si>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</si>
  <si>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</si>
  <si>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</si>
  <si>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</si>
  <si>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</si>
  <si>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</si>
  <si>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</si>
  <si>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</si>
  <si>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</si>
  <si>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</si>
  <si>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</si>
  <si>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</si>
  <si>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</si>
  <si>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</si>
  <si>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</si>
  <si>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</si>
  <si>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</si>
  <si>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</si>
  <si>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</si>
  <si>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</si>
  <si>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</si>
  <si>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</si>
  <si>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</si>
  <si>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</si>
  <si>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</si>
  <si>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</si>
  <si>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</si>
  <si>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</si>
  <si>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</si>
  <si>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</si>
  <si>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</si>
  <si>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</si>
  <si>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</si>
  <si>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</si>
  <si>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</si>
  <si>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</si>
  <si>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</si>
  <si>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</si>
  <si>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</si>
  <si>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</si>
  <si>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</si>
  <si>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</si>
  <si>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</si>
  <si>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</si>
  <si>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</si>
  <si>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</si>
  <si>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</si>
  <si>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</si>
  <si>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</si>
  <si>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</si>
  <si>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</si>
  <si>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</si>
  <si>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</si>
  <si>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</si>
  <si>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</si>
  <si>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</si>
  <si>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</si>
  <si>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</si>
  <si>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</si>
  <si>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</si>
  <si>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</si>
  <si>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</si>
  <si>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</si>
  <si>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</si>
  <si>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</si>
  <si>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</si>
  <si>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</si>
  <si>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</si>
  <si>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</si>
  <si>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</si>
  <si>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</si>
  <si>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</si>
  <si>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</si>
  <si>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</si>
  <si>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</si>
  <si>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</si>
  <si>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</si>
  <si>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</si>
  <si>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</si>
  <si>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</si>
  <si>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</si>
  <si>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</si>
  <si>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</si>
  <si>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</si>
  <si>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</si>
  <si>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</si>
  <si>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</si>
  <si>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</si>
  <si>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</si>
  <si>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</si>
  <si>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</si>
  <si>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</si>
  <si>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</si>
  <si>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</si>
  <si>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</si>
  <si>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</si>
  <si>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</si>
  <si>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</si>
  <si>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</si>
  <si>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</si>
  <si>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</si>
  <si>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</si>
  <si>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</si>
  <si>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</si>
  <si>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</si>
  <si>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</si>
  <si>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</si>
  <si>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</si>
  <si>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</si>
  <si>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</si>
  <si>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</si>
  <si>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</si>
  <si>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</si>
  <si>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</si>
  <si>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</si>
  <si>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</si>
  <si>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</si>
  <si>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</si>
  <si>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</si>
  <si>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</si>
  <si>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</si>
  <si>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</si>
  <si>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</si>
  <si>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</si>
  <si>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</si>
  <si>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</si>
  <si>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</si>
  <si>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</si>
  <si>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</si>
  <si>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</si>
  <si>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</si>
  <si>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</si>
  <si>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</si>
  <si>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</si>
  <si>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</si>
  <si>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</si>
  <si>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</si>
  <si>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</si>
  <si>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</si>
  <si>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</si>
  <si>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</si>
  <si>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</si>
  <si>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</si>
  <si>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</si>
  <si>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</si>
  <si>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</si>
  <si>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</si>
  <si>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</si>
  <si>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</si>
  <si>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</si>
  <si>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</si>
  <si>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</si>
  <si>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</si>
  <si>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</si>
  <si>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</si>
  <si>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</si>
  <si>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</si>
  <si>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</si>
  <si>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</si>
  <si>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</si>
  <si>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</si>
  <si>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</si>
  <si>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</si>
  <si>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</si>
  <si>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</si>
  <si>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</si>
  <si>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</si>
  <si>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</si>
  <si>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</si>
  <si>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</si>
  <si>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</si>
  <si>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</si>
  <si>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</si>
  <si>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</si>
  <si>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</si>
  <si>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</si>
  <si>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</si>
  <si>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</si>
  <si>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</si>
  <si>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</si>
  <si>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</si>
  <si>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</si>
  <si>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</si>
  <si>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</si>
  <si>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</si>
  <si>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</si>
  <si>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</si>
  <si>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</si>
  <si>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</si>
  <si>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</si>
  <si>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</si>
  <si>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</si>
  <si>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</si>
  <si>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</si>
  <si>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</si>
  <si>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</si>
  <si>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</si>
  <si>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</si>
  <si>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</si>
  <si>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</si>
  <si>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</si>
  <si>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</si>
  <si>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</si>
  <si>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</si>
  <si>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</si>
  <si>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</si>
  <si>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</si>
  <si>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</si>
  <si>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</si>
  <si>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</si>
  <si>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</si>
  <si>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</si>
  <si>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</si>
  <si>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</si>
  <si>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</si>
  <si>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</si>
  <si>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</si>
  <si>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</si>
  <si>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</si>
  <si>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</si>
  <si>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</si>
  <si>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</si>
  <si>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</si>
  <si>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</si>
  <si>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</si>
  <si>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</si>
  <si>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</si>
  <si>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</si>
  <si>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</si>
  <si>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</si>
  <si>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</si>
  <si>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</si>
  <si>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</si>
  <si>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</si>
  <si>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</si>
  <si>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</si>
  <si>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</si>
  <si>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</si>
  <si>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</si>
  <si>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</si>
  <si>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</si>
  <si>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</si>
  <si>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</si>
  <si>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</si>
  <si>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</si>
  <si>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</si>
  <si>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</si>
  <si>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</si>
  <si>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</si>
  <si>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</si>
  <si>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</si>
  <si>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</si>
  <si>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</si>
  <si>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</si>
  <si>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</si>
  <si>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</si>
  <si>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</si>
  <si>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</si>
  <si>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</si>
  <si>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</si>
  <si>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</si>
  <si>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</si>
  <si>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</si>
  <si>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</si>
  <si>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</si>
  <si>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</si>
  <si>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</si>
  <si>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</si>
  <si>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</si>
  <si>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</si>
  <si>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</si>
  <si>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</si>
  <si>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</si>
  <si>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</si>
  <si>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</si>
  <si>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</si>
  <si>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</si>
  <si>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</si>
  <si>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</si>
  <si>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</si>
  <si>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</si>
  <si>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</si>
  <si>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</si>
  <si>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</si>
  <si>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</si>
  <si>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</si>
  <si>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</si>
  <si>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</si>
  <si>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</si>
  <si>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</si>
  <si>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</si>
  <si>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</si>
  <si>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</si>
  <si>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</si>
  <si>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</si>
  <si>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</si>
  <si>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</si>
  <si>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</si>
  <si>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</si>
  <si>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</si>
  <si>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</si>
  <si>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</si>
  <si>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</si>
  <si>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</si>
  <si>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</si>
  <si>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</si>
  <si>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</si>
  <si>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</si>
  <si>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</si>
  <si>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</si>
  <si>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</si>
  <si>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</si>
  <si>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</si>
  <si>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</si>
  <si>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</si>
  <si>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</si>
  <si>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</si>
  <si>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</si>
  <si>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</si>
  <si>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</si>
  <si>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</si>
  <si>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</si>
  <si>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</si>
  <si>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</si>
  <si>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</si>
  <si>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</si>
  <si>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</si>
  <si>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</si>
  <si>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</si>
  <si>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</si>
  <si>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</si>
  <si>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</si>
  <si>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</si>
  <si>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</si>
  <si>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</si>
  <si>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</si>
  <si>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</si>
  <si>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</si>
  <si>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</si>
  <si>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</si>
  <si>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</si>
  <si>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</si>
  <si>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</si>
  <si>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</si>
  <si>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</si>
  <si>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</si>
  <si>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</si>
  <si>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</si>
  <si>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</si>
  <si>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</si>
  <si>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</si>
  <si>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</si>
  <si>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</si>
  <si>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</si>
  <si>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</si>
  <si>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</si>
  <si>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</si>
  <si>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</si>
  <si>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</si>
  <si>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</si>
  <si>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</si>
  <si>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</si>
  <si>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</si>
  <si>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</si>
  <si>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</si>
  <si>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</si>
  <si>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</si>
  <si>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</si>
  <si>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</si>
  <si>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</si>
  <si>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</si>
  <si>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</si>
  <si>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</si>
  <si>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</si>
  <si>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</si>
  <si>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</si>
  <si>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</si>
  <si>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</si>
  <si>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</si>
  <si>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</si>
  <si>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</si>
  <si>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</si>
  <si>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</si>
  <si>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</si>
  <si>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</si>
  <si>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</si>
  <si>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</si>
  <si>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</si>
  <si>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</si>
  <si>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</si>
  <si>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</si>
  <si>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</si>
  <si>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</si>
  <si>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</si>
  <si>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</si>
  <si>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</si>
  <si>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</si>
  <si>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</si>
  <si>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</si>
  <si>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</si>
  <si>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</si>
  <si>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</si>
  <si>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</si>
  <si>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</si>
  <si>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</si>
  <si>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</si>
  <si>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</si>
  <si>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</si>
  <si>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</si>
  <si>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</si>
  <si>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</si>
  <si>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</si>
  <si>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</si>
  <si>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</si>
  <si>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</si>
  <si>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</si>
  <si>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</si>
  <si>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</si>
  <si>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</si>
  <si>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</si>
  <si>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</si>
  <si>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</si>
  <si>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</si>
  <si>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</si>
  <si>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</si>
  <si>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</si>
  <si>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</si>
  <si>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</si>
  <si>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</si>
  <si>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</si>
  <si>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</si>
  <si>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</si>
  <si>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</si>
  <si>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</si>
  <si>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</si>
  <si>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</si>
  <si>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</si>
  <si>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</si>
  <si>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</si>
  <si>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</si>
  <si>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</si>
  <si>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</si>
  <si>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</si>
  <si>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</si>
  <si>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</si>
  <si>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</si>
  <si>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</si>
  <si>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</si>
  <si>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</si>
  <si>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</si>
  <si>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</si>
  <si>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</si>
  <si>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</si>
  <si>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</si>
  <si>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</si>
  <si>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</si>
  <si>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</si>
  <si>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</si>
  <si>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</si>
  <si>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</si>
  <si>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</si>
  <si>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</si>
  <si>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</si>
  <si>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</si>
  <si>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</si>
  <si>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</si>
  <si>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</si>
  <si>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</si>
  <si>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</si>
  <si>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</si>
  <si>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</si>
  <si>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</si>
  <si>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</si>
  <si>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</si>
  <si>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</si>
  <si>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</si>
  <si>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</si>
  <si>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</si>
  <si>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</si>
  <si>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</si>
  <si>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</si>
  <si>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</si>
  <si>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</si>
  <si>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</si>
  <si>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</si>
  <si>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</si>
  <si>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</si>
  <si>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</si>
  <si>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</si>
  <si>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</si>
  <si>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</si>
  <si>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</si>
  <si>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</si>
  <si>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</si>
  <si>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</si>
  <si>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</si>
  <si>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</si>
  <si>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</si>
  <si>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</si>
  <si>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</si>
  <si>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</si>
  <si>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</si>
  <si>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</si>
  <si>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</si>
  <si>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</si>
  <si>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</si>
  <si>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</si>
  <si>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</si>
  <si>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</si>
  <si>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</si>
  <si>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</si>
  <si>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</si>
  <si>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</si>
  <si>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</si>
  <si>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</si>
  <si>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</si>
  <si>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</si>
  <si>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</si>
  <si>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</si>
  <si>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</si>
  <si>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</si>
  <si>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</si>
  <si>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</si>
  <si>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</si>
  <si>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</si>
  <si>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</si>
  <si>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</si>
  <si>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</si>
  <si>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</si>
  <si>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</si>
  <si>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</si>
  <si>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</si>
  <si>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</si>
  <si>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</si>
  <si>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</si>
  <si>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</si>
  <si>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</si>
  <si>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</si>
  <si>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</si>
  <si>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</si>
  <si>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</si>
  <si>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</si>
  <si>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</si>
  <si>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</si>
  <si>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</si>
  <si>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</si>
  <si>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</si>
  <si>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</si>
  <si>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</si>
  <si>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</si>
  <si>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</si>
  <si>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</si>
  <si>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</si>
  <si>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</si>
  <si>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</si>
  <si>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</si>
  <si>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</si>
  <si>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</si>
  <si>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</si>
  <si>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</si>
  <si>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</si>
  <si>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</si>
  <si>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</si>
  <si>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</si>
  <si>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</si>
  <si>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</si>
  <si>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</si>
  <si>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</si>
  <si>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</si>
  <si>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</si>
  <si>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</si>
  <si>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</si>
  <si>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</si>
  <si>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</si>
  <si>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</si>
  <si>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</si>
  <si>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</si>
  <si>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</si>
  <si>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</si>
  <si>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</si>
  <si>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</si>
  <si>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</si>
  <si>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</si>
  <si>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</si>
  <si>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</si>
  <si>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</si>
  <si>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</si>
  <si>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</si>
  <si>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</si>
  <si>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</si>
  <si>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</si>
  <si>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</si>
  <si>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</si>
  <si>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</si>
  <si>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</si>
  <si>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</si>
  <si>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</si>
  <si>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</si>
  <si>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</si>
  <si>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</si>
  <si>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</si>
  <si>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</si>
  <si>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</si>
  <si>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</si>
  <si>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</si>
  <si>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</si>
  <si>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</si>
  <si>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</si>
  <si>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</si>
  <si>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</si>
  <si>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</si>
  <si>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</si>
  <si>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</si>
  <si>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</si>
  <si>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</si>
  <si>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</si>
  <si>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</si>
  <si>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</si>
  <si>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</si>
  <si>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</si>
  <si>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</si>
  <si>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</si>
  <si>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</si>
  <si>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</si>
  <si>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</si>
  <si>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</si>
  <si>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</si>
  <si>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</si>
  <si>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</si>
  <si>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</si>
  <si>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</si>
  <si>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</si>
  <si>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</si>
  <si>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</si>
  <si>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</si>
  <si>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</si>
  <si>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</si>
  <si>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</si>
  <si>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</si>
  <si>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</si>
  <si>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</si>
  <si>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</si>
  <si>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</si>
  <si>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</si>
  <si>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</si>
  <si>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</si>
  <si>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</si>
  <si>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</si>
  <si>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</si>
  <si>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</si>
  <si>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</si>
  <si>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</si>
  <si>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</si>
  <si>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</si>
  <si>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</si>
  <si>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</si>
  <si>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</si>
  <si>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</si>
  <si>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</si>
  <si>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</si>
  <si>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</si>
  <si>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</si>
  <si>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</si>
  <si>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</si>
  <si>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</si>
  <si>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</si>
  <si>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</si>
  <si>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</si>
  <si>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</si>
  <si>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</si>
  <si>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</si>
  <si>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</si>
  <si>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</si>
  <si>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</si>
  <si>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</si>
  <si>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</si>
  <si>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</si>
  <si>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</si>
  <si>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</si>
  <si>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</si>
  <si>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</si>
  <si>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</si>
  <si>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</si>
  <si>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</si>
  <si>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</si>
  <si>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</si>
  <si>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</si>
  <si>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</si>
  <si>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</si>
  <si>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</si>
  <si>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</si>
  <si>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</si>
  <si>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</si>
  <si>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</si>
  <si>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</si>
  <si>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</si>
  <si>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</si>
  <si>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</si>
  <si>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</si>
  <si>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</si>
  <si>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</si>
  <si>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</si>
  <si>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</si>
  <si>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</si>
  <si>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</si>
  <si>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</si>
  <si>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</si>
  <si>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</si>
  <si>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</si>
  <si>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</si>
  <si>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</si>
  <si>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</si>
  <si>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</si>
  <si>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</si>
  <si>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</si>
  <si>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</si>
  <si>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</si>
  <si>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</si>
  <si>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</si>
  <si>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</si>
  <si>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</si>
  <si>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</si>
  <si>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</si>
  <si>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</si>
  <si>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</si>
  <si>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</si>
  <si>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</si>
  <si>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</si>
  <si>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</si>
  <si>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</si>
  <si>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</si>
  <si>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</si>
  <si>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</si>
  <si>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</si>
  <si>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</si>
  <si>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</si>
  <si>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</si>
  <si>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</si>
  <si>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</si>
  <si>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</si>
  <si>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</si>
  <si>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</si>
  <si>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</si>
  <si>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</si>
  <si>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</si>
  <si>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</si>
  <si>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</si>
  <si>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</si>
  <si>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</si>
  <si>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</si>
  <si>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</si>
  <si>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</si>
  <si>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</si>
  <si>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</si>
  <si>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</si>
  <si>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</si>
  <si>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</si>
  <si>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</si>
  <si>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</si>
  <si>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</si>
  <si>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</si>
  <si>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</si>
  <si>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</si>
  <si>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</si>
  <si>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</si>
  <si>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</si>
  <si>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</si>
  <si>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</si>
  <si>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</si>
  <si>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</si>
  <si>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</si>
  <si>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</si>
  <si>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</si>
  <si>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</si>
  <si>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</si>
  <si>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</si>
  <si>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</si>
  <si>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</si>
  <si>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</si>
  <si>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</si>
  <si>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</si>
  <si>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</si>
  <si>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</si>
  <si>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</si>
  <si>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</si>
  <si>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</si>
  <si>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</si>
  <si>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</si>
  <si>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</si>
  <si>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</si>
  <si>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</si>
  <si>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</si>
  <si>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</si>
  <si>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</si>
  <si>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</si>
  <si>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</si>
  <si>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</si>
  <si>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</si>
  <si>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</si>
  <si>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</si>
  <si>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</si>
  <si>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</si>
  <si>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</si>
  <si>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</si>
  <si>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</si>
  <si>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</si>
  <si>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</si>
  <si>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</si>
  <si>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</si>
  <si>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</si>
  <si>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</si>
  <si>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</si>
  <si>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</si>
  <si>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</si>
  <si>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</si>
  <si>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</si>
  <si>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</si>
  <si>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</si>
  <si>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</si>
  <si>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</si>
  <si>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</si>
  <si>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</si>
  <si>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</si>
  <si>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</si>
  <si>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</si>
  <si>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</si>
  <si>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</si>
  <si>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</si>
  <si>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</si>
  <si>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</si>
  <si>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</si>
  <si>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</si>
  <si>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</si>
  <si>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</si>
  <si>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</si>
  <si>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</si>
  <si>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</si>
  <si>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</si>
  <si>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</si>
  <si>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</si>
  <si>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</si>
  <si>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</si>
  <si>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</si>
  <si>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</si>
  <si>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</si>
  <si>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</si>
  <si>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</si>
  <si>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</si>
  <si>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</si>
  <si>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</si>
  <si>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</si>
  <si>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</si>
  <si>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</si>
  <si>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</si>
  <si>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</si>
  <si>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</si>
  <si>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</si>
  <si>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</si>
  <si>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</si>
  <si>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</si>
  <si>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</si>
  <si>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</si>
  <si>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</si>
  <si>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</si>
  <si>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</si>
  <si>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</si>
  <si>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</si>
  <si>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</si>
  <si>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</si>
  <si>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</si>
  <si>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</si>
  <si>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</si>
  <si>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</si>
  <si>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</si>
  <si>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</si>
  <si>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</si>
  <si>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</si>
  <si>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</si>
  <si>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</si>
  <si>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</si>
  <si>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</si>
  <si>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</si>
  <si>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</si>
  <si>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</si>
  <si>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</si>
  <si>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</si>
  <si>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</si>
  <si>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</si>
  <si>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</si>
  <si>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</si>
  <si>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</si>
  <si>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</si>
  <si>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</si>
  <si>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</si>
  <si>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</si>
  <si>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</si>
  <si>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</si>
  <si>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</si>
  <si>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</si>
  <si>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</si>
  <si>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</si>
  <si>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</si>
  <si>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</si>
  <si>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</si>
  <si>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</si>
  <si>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</si>
  <si>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</si>
  <si>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</si>
  <si>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</si>
  <si>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</si>
  <si>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</si>
  <si>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</si>
  <si>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</si>
  <si>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</si>
  <si>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</si>
  <si>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</si>
  <si>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</si>
  <si>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</si>
  <si>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</si>
  <si>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</si>
  <si>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</si>
  <si>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</si>
  <si>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</si>
  <si>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</si>
  <si>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</si>
  <si>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</si>
  <si>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</si>
  <si>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</si>
  <si>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</si>
  <si>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</si>
  <si>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</si>
  <si>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</si>
  <si>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</si>
  <si>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</si>
  <si>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</si>
  <si>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</si>
  <si>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</si>
  <si>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</si>
  <si>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</si>
  <si>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</si>
  <si>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</si>
  <si>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</si>
  <si>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</si>
  <si>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</si>
  <si>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</si>
  <si>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</si>
  <si>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</si>
  <si>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</si>
  <si>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</si>
  <si>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</si>
  <si>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</si>
  <si>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</si>
  <si>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</si>
  <si>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</si>
  <si>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</si>
  <si>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</si>
  <si>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</si>
  <si>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</si>
  <si>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</si>
  <si>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</si>
  <si>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</si>
  <si>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</si>
  <si>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</si>
  <si>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</si>
  <si>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</si>
  <si>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</si>
  <si>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</si>
  <si>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</si>
  <si>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</si>
  <si>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</si>
  <si>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</si>
  <si>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</si>
  <si>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</si>
  <si>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</si>
  <si>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</si>
  <si>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</si>
  <si>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</si>
  <si>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</si>
  <si>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</si>
  <si>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</si>
  <si>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</si>
  <si>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</si>
  <si>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</si>
  <si>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</si>
  <si>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</si>
  <si>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</si>
  <si>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</si>
  <si>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</si>
  <si>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</si>
  <si>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</si>
  <si>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</si>
  <si>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</si>
  <si>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</si>
  <si>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</si>
  <si>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</si>
  <si>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</si>
  <si>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</si>
  <si>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</si>
  <si>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</si>
  <si>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</si>
  <si>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</si>
  <si>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</si>
  <si>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</si>
  <si>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</si>
  <si>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</si>
  <si>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</si>
  <si>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</si>
  <si>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</si>
  <si>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</si>
  <si>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</si>
  <si>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</si>
  <si>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</si>
  <si>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</si>
  <si>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</si>
  <si>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</si>
  <si>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</si>
  <si>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</si>
  <si>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</si>
  <si>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</si>
  <si>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</si>
  <si>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</si>
  <si>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</si>
  <si>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</si>
  <si>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</si>
  <si>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</si>
  <si>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</si>
  <si>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</si>
  <si>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</si>
  <si>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</si>
  <si>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</si>
  <si>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</si>
  <si>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</si>
  <si>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</si>
  <si>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</si>
  <si>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</si>
  <si>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</si>
  <si>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</si>
  <si>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</si>
  <si>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</si>
  <si>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</si>
  <si>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</si>
  <si>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</si>
  <si>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</si>
  <si>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</si>
  <si>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</si>
  <si>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</si>
  <si>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</si>
  <si>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</si>
  <si>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</si>
  <si>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</si>
  <si>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</si>
  <si>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</si>
  <si>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</si>
  <si>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</si>
  <si>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</si>
  <si>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</si>
  <si>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</si>
  <si>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</si>
  <si>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</si>
  <si>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</si>
  <si>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</si>
  <si>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</si>
  <si>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</si>
  <si>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</si>
  <si>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</si>
  <si>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</si>
  <si>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</si>
  <si>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</si>
  <si>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</si>
  <si>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</si>
  <si>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</si>
  <si>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</si>
  <si>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</si>
  <si>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</si>
  <si>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</si>
  <si>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</si>
  <si>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</si>
  <si>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</si>
  <si>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</si>
  <si>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</si>
  <si>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</si>
  <si>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</si>
  <si>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</si>
  <si>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</si>
  <si>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</si>
  <si>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</si>
  <si>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</si>
  <si>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</si>
  <si>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</si>
  <si>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</si>
  <si>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</si>
  <si>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</si>
  <si>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</si>
  <si>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</si>
  <si>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</si>
  <si>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</si>
  <si>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</si>
  <si>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</si>
  <si>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</si>
  <si>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</si>
  <si>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</si>
  <si>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</si>
  <si>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</si>
  <si>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</si>
  <si>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</si>
  <si>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</si>
  <si>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</si>
  <si>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</si>
  <si>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</si>
  <si>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</si>
  <si>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</si>
  <si>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</si>
  <si>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</si>
  <si>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</si>
  <si>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</si>
  <si>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</si>
  <si>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</si>
  <si>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</si>
  <si>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</si>
  <si>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</si>
  <si>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</si>
  <si>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</si>
  <si>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</si>
  <si>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</si>
  <si>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</si>
  <si>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</si>
  <si>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</si>
  <si>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</si>
  <si>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</si>
  <si>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</si>
  <si>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</si>
  <si>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</si>
  <si>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</si>
  <si>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</si>
  <si>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</si>
  <si>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</si>
  <si>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</si>
  <si>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</si>
  <si>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</si>
  <si>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</si>
  <si>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</si>
  <si>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</si>
  <si>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</si>
  <si>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</si>
  <si>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</si>
  <si>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</si>
  <si>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</si>
  <si>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</si>
  <si>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</si>
  <si>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</si>
  <si>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</si>
  <si>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</si>
  <si>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</si>
  <si>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</si>
  <si>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</si>
  <si>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</si>
  <si>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</si>
  <si>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</si>
  <si>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</si>
  <si>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</si>
  <si>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</si>
  <si>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</si>
  <si>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</si>
  <si>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</si>
  <si>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</si>
  <si>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</si>
  <si>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</si>
  <si>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</si>
  <si>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</si>
  <si>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</si>
  <si>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</si>
  <si>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</si>
  <si>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</si>
  <si>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</si>
  <si>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</si>
  <si>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</si>
  <si>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</si>
  <si>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</si>
  <si>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</si>
  <si>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</si>
  <si>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</si>
  <si>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</si>
  <si>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</si>
  <si>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</si>
  <si>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</si>
  <si>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</si>
  <si>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</si>
  <si>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</si>
  <si>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</si>
  <si>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</si>
  <si>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</si>
  <si>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</si>
  <si>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</si>
  <si>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</si>
  <si>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</si>
  <si>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</si>
  <si>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</si>
  <si>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</si>
  <si>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</si>
  <si>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</si>
  <si>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</si>
  <si>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</si>
  <si>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</si>
  <si>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</si>
  <si>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</si>
  <si>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</si>
  <si>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</si>
  <si>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</si>
  <si>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</si>
  <si>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</si>
  <si>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</si>
  <si>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</si>
  <si>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</si>
  <si>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</si>
  <si>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</si>
  <si>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</si>
  <si>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</si>
  <si>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</si>
  <si>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</si>
  <si>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</si>
  <si>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</si>
  <si>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</si>
  <si>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</si>
  <si>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</si>
  <si>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</si>
  <si>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</si>
  <si>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</si>
  <si>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</si>
  <si>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</si>
  <si>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</si>
  <si>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</si>
  <si>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</si>
  <si>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</si>
  <si>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</si>
  <si>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</si>
  <si>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</si>
  <si>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</si>
  <si>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</si>
  <si>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</si>
  <si>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</si>
  <si>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</si>
  <si>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</si>
  <si>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</si>
  <si>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</si>
  <si>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</si>
  <si>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</si>
  <si>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</si>
  <si>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</si>
  <si>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</si>
  <si>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</si>
  <si>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</si>
  <si>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</si>
  <si>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</si>
  <si>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</si>
  <si>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</si>
  <si>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</si>
  <si>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</si>
  <si>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</si>
  <si>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</si>
  <si>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</si>
  <si>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</si>
  <si>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</si>
  <si>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</si>
  <si>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</si>
  <si>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</si>
  <si>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</si>
  <si>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</si>
  <si>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</si>
  <si>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</si>
  <si>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</si>
  <si>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</si>
  <si>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</si>
  <si>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</si>
  <si>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</si>
  <si>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</si>
  <si>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</si>
  <si>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</si>
  <si>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</si>
  <si>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</si>
  <si>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</si>
  <si>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</si>
  <si>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</si>
  <si>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</si>
  <si>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</si>
  <si>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</si>
  <si>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</si>
  <si>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</si>
  <si>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</si>
  <si>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</si>
  <si>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</si>
  <si>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</si>
  <si>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</si>
  <si>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</si>
  <si>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</si>
  <si>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</si>
  <si>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</si>
  <si>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</si>
  <si>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</si>
  <si>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</si>
  <si>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</si>
  <si>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</si>
  <si>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</si>
  <si>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</si>
  <si>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</si>
  <si>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</si>
  <si>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</si>
  <si>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</si>
  <si>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</si>
  <si>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</si>
  <si>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</si>
  <si>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</si>
  <si>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</si>
  <si>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</si>
  <si>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</si>
  <si>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</si>
  <si>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</si>
  <si>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</si>
  <si>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</si>
  <si>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</si>
  <si>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</si>
  <si>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</si>
  <si>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</si>
  <si>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</si>
  <si>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</si>
  <si>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</si>
  <si>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</si>
  <si>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</si>
  <si>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</si>
  <si>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</si>
  <si>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</si>
  <si>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</si>
  <si>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</si>
  <si>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</si>
  <si>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</si>
  <si>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</si>
  <si>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</si>
  <si>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</si>
  <si>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</si>
  <si>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</si>
  <si>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</si>
  <si>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</si>
  <si>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</si>
  <si>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</si>
  <si>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</si>
  <si>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</si>
  <si>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</si>
  <si>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</si>
  <si>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</si>
  <si>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</si>
  <si>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</si>
  <si>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</si>
  <si>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</si>
  <si>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</si>
  <si>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</si>
  <si>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</si>
  <si>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</si>
  <si>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</si>
  <si>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</si>
  <si>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</si>
  <si>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</si>
  <si>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</si>
  <si>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</si>
  <si>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</si>
  <si>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</si>
  <si>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</si>
  <si>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</si>
  <si>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</si>
  <si>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</si>
  <si>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</si>
  <si>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</si>
  <si>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</si>
  <si>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</si>
  <si>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</si>
  <si>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</si>
  <si>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</si>
  <si>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</si>
  <si>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</si>
  <si>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</si>
  <si>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</si>
  <si>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</si>
  <si>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</si>
  <si>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</si>
  <si>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</si>
  <si>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</si>
  <si>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</si>
  <si>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</si>
  <si>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</si>
  <si>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</si>
  <si>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</si>
  <si>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</si>
  <si>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</si>
  <si>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</si>
  <si>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</si>
  <si>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</si>
  <si>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</si>
  <si>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</si>
  <si>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</si>
  <si>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</si>
  <si>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</si>
  <si>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</si>
  <si>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</si>
  <si>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</si>
  <si>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</si>
  <si>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</si>
  <si>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</si>
  <si>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</si>
  <si>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</si>
  <si>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</si>
  <si>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</si>
  <si>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</si>
  <si>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</si>
  <si>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</si>
  <si>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</si>
  <si>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</si>
  <si>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</si>
  <si>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</si>
  <si>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</si>
  <si>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</si>
  <si>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</si>
  <si>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</si>
  <si>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</si>
  <si>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</si>
  <si>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</si>
  <si>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</si>
  <si>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</si>
  <si>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</si>
  <si>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</si>
  <si>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</si>
  <si>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</si>
  <si>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</si>
  <si>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</si>
  <si>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</si>
  <si>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</si>
  <si>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</si>
  <si>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</si>
  <si>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</si>
  <si>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</si>
  <si>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</si>
  <si>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</si>
  <si>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</si>
  <si>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</si>
  <si>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</si>
  <si>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</si>
  <si>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</si>
  <si>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</si>
  <si>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</si>
  <si>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</si>
  <si>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</si>
  <si>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</si>
  <si>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</si>
  <si>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</si>
  <si>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</si>
  <si>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</si>
  <si>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</si>
  <si>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</si>
  <si>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</si>
  <si>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</si>
  <si>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</si>
  <si>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</si>
  <si>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</si>
  <si>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</si>
  <si>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</si>
  <si>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</si>
  <si>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</si>
  <si>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</si>
  <si>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</si>
  <si>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</si>
  <si>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</si>
  <si>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</si>
  <si>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</si>
  <si>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</si>
  <si>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</si>
  <si>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</si>
  <si>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</si>
  <si>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</si>
  <si>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</si>
  <si>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</si>
  <si>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</si>
  <si>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</si>
  <si>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</si>
  <si>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</si>
  <si>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</si>
  <si>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</si>
  <si>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</si>
  <si>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</si>
  <si>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</si>
  <si>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</si>
  <si>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</si>
  <si>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</si>
  <si>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</si>
  <si>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</si>
  <si>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</si>
  <si>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</si>
  <si>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</si>
  <si>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</si>
  <si>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</si>
  <si>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</si>
  <si>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</si>
  <si>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</si>
  <si>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</si>
  <si>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</si>
  <si>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</si>
  <si>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</si>
  <si>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</si>
  <si>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</si>
  <si>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</si>
  <si>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</si>
  <si>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</si>
  <si>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</si>
  <si>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</si>
  <si>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</si>
  <si>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</si>
  <si>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</si>
  <si>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</si>
  <si>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</si>
  <si>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</si>
  <si>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</si>
  <si>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</si>
  <si>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</si>
  <si>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</si>
  <si>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</si>
  <si>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</si>
  <si>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</si>
  <si>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</si>
  <si>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</si>
  <si>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</si>
  <si>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</si>
  <si>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</si>
  <si>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</si>
  <si>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</si>
  <si>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</si>
  <si>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</si>
  <si>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</si>
  <si>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</si>
  <si>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</si>
  <si>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</si>
  <si>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</si>
  <si>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</si>
  <si>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</si>
  <si>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</si>
  <si>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</si>
  <si>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</si>
  <si>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</si>
  <si>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</si>
  <si>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</si>
  <si>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</si>
  <si>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</si>
  <si>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</si>
  <si>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</si>
  <si>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</si>
  <si>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</si>
  <si>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</si>
  <si>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</si>
  <si>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</si>
  <si>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</si>
  <si>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</si>
  <si>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</si>
  <si>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</si>
  <si>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</si>
  <si>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</si>
  <si>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</si>
  <si>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</si>
  <si>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</si>
  <si>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</si>
  <si>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</si>
  <si>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</si>
  <si>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</si>
  <si>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</si>
  <si>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</si>
  <si>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</si>
  <si>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</si>
  <si>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</si>
  <si>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</si>
  <si>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</si>
  <si>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</si>
  <si>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</si>
  <si>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</si>
  <si>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</si>
  <si>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</si>
  <si>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</si>
  <si>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</si>
  <si>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</si>
  <si>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</si>
  <si>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</si>
  <si>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</si>
  <si>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</si>
  <si>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</si>
  <si>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</si>
  <si>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</si>
  <si>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</si>
  <si>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</si>
  <si>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</si>
  <si>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</si>
  <si>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</si>
  <si>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</si>
  <si>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</si>
  <si>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</si>
  <si>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</si>
  <si>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</si>
  <si>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</si>
  <si>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</si>
  <si>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</si>
  <si>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</si>
  <si>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</si>
  <si>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</si>
  <si>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</si>
  <si>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</si>
  <si>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</si>
  <si>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</si>
  <si>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</si>
  <si>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</si>
  <si>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</si>
  <si>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</si>
  <si>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</si>
  <si>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</si>
  <si>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</si>
  <si>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</si>
  <si>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</si>
  <si>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</si>
  <si>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</si>
  <si>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</si>
  <si>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</si>
  <si>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</si>
  <si>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</si>
  <si>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</si>
  <si>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</si>
  <si>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</si>
  <si>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</si>
  <si>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</si>
  <si>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</si>
  <si>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</si>
  <si>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</si>
  <si>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</si>
  <si>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</si>
  <si>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</si>
  <si>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</si>
  <si>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</si>
  <si>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</si>
  <si>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</si>
  <si>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</si>
  <si>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</si>
  <si>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</si>
  <si>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</si>
  <si>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</si>
  <si>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</si>
  <si>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</si>
  <si>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</si>
  <si>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</si>
  <si>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</si>
  <si>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</si>
  <si>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</si>
  <si>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</si>
  <si>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</si>
  <si>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</si>
  <si>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</si>
  <si>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</si>
  <si>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</si>
  <si>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</si>
  <si>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</si>
  <si>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</si>
  <si>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</si>
  <si>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</si>
  <si>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</si>
  <si>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</si>
  <si>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</si>
  <si>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</si>
  <si>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</si>
  <si>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</si>
  <si>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</si>
  <si>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</si>
  <si>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</si>
  <si>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</si>
  <si>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</si>
  <si>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</si>
  <si>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</si>
  <si>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</si>
  <si>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</si>
  <si>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</si>
  <si>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</si>
  <si>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</si>
  <si>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</si>
  <si>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</si>
  <si>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</si>
  <si>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</si>
  <si>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</si>
  <si>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</si>
  <si>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</si>
  <si>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</si>
  <si>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</si>
  <si>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</si>
  <si>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</si>
  <si>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</si>
  <si>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</si>
  <si>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</si>
  <si>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</si>
  <si>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</si>
  <si>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</si>
  <si>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</si>
  <si>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</si>
  <si>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</si>
  <si>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</si>
  <si>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</si>
  <si>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</si>
  <si>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</si>
  <si>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</si>
  <si>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</si>
  <si>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</si>
  <si>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</si>
  <si>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</si>
  <si>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</si>
  <si>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</si>
  <si>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</si>
  <si>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</si>
  <si>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</si>
  <si>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</si>
  <si>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</si>
  <si>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</si>
  <si>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</si>
  <si>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</si>
  <si>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</si>
  <si>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</si>
  <si>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</si>
  <si>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</si>
  <si>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</si>
  <si>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</si>
  <si>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</si>
  <si>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</si>
  <si>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</si>
  <si>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</si>
  <si>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</si>
  <si>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</si>
  <si>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</si>
  <si>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</si>
  <si>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</si>
  <si>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</si>
  <si>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</si>
  <si>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</si>
  <si>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</si>
  <si>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</si>
  <si>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</si>
  <si>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</si>
  <si>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</si>
  <si>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</si>
  <si>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</si>
  <si>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</si>
  <si>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</si>
  <si>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</si>
  <si>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</si>
  <si>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</si>
  <si>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</si>
  <si>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</si>
  <si>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</si>
  <si>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</si>
  <si>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</si>
  <si>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</si>
  <si>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</si>
  <si>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</si>
  <si>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</si>
  <si>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</si>
  <si>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</si>
  <si>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</si>
  <si>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</si>
  <si>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</si>
  <si>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</si>
  <si>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</si>
  <si>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</si>
  <si>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</si>
  <si>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</si>
  <si>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</si>
  <si>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</si>
  <si>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</si>
  <si>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</si>
  <si>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</si>
  <si>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</si>
  <si>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</si>
  <si>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</si>
  <si>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</si>
  <si>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</si>
  <si>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</si>
  <si>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</si>
  <si>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</si>
  <si>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</si>
  <si>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</si>
  <si>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</si>
  <si>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</si>
  <si>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</si>
  <si>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</si>
  <si>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</si>
  <si>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</si>
  <si>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</si>
  <si>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</si>
  <si>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</si>
  <si>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</si>
  <si>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</si>
  <si>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</si>
  <si>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</si>
  <si>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</si>
  <si>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</si>
  <si>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</si>
  <si>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</si>
  <si>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</si>
  <si>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</si>
  <si>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</si>
  <si>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</si>
  <si>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</si>
  <si>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</si>
  <si>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</si>
  <si>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</si>
  <si>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</si>
  <si>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</si>
  <si>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</si>
  <si>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</si>
  <si>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</si>
  <si>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</si>
  <si>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</si>
  <si>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</si>
  <si>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</si>
  <si>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</si>
  <si>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</si>
  <si>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</si>
  <si>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</si>
  <si>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</si>
  <si>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</si>
  <si>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</si>
  <si>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</si>
  <si>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</si>
  <si>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</si>
  <si>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</si>
  <si>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</si>
  <si>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</si>
  <si>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</si>
  <si>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</si>
  <si>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</si>
  <si>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</si>
  <si>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</si>
  <si>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</si>
  <si>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</si>
  <si>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</si>
  <si>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</si>
  <si>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</si>
  <si>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</si>
  <si>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</si>
  <si>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</si>
  <si>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</si>
  <si>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</si>
  <si>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</si>
  <si>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</si>
  <si>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</si>
  <si>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</si>
  <si>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</si>
  <si>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</si>
  <si>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</si>
  <si>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</si>
  <si>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</si>
  <si>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</si>
  <si>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</si>
  <si>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</si>
  <si>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</si>
  <si>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</si>
  <si>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</si>
  <si>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</si>
  <si>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</si>
  <si>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</si>
  <si>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</si>
  <si>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</si>
  <si>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</si>
  <si>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</si>
  <si>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</si>
  <si>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</si>
  <si>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</si>
  <si>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</si>
  <si>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</si>
  <si>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</si>
  <si>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</si>
  <si>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</si>
  <si>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</si>
  <si>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</si>
  <si>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</si>
  <si>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</si>
  <si>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</si>
  <si>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</si>
  <si>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</si>
  <si>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</si>
  <si>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</si>
  <si>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</si>
  <si>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</si>
  <si>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</si>
  <si>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</si>
  <si>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</si>
  <si>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</si>
  <si>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</si>
  <si>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</si>
  <si>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</si>
  <si>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</si>
  <si>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</si>
  <si>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</si>
  <si>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</si>
  <si>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</si>
  <si>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</si>
  <si>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</si>
  <si>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</si>
  <si>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</si>
  <si>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</si>
  <si>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</si>
  <si>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</si>
  <si>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</si>
  <si>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</si>
  <si>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</si>
  <si>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</si>
  <si>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</si>
  <si>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</si>
  <si>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</si>
  <si>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</si>
  <si>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</si>
  <si>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</si>
  <si>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</si>
  <si>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</si>
  <si>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</si>
  <si>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</si>
  <si>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</si>
  <si>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</si>
  <si>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</si>
  <si>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</si>
  <si>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</si>
  <si>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</si>
  <si>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</si>
  <si>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</si>
  <si>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</si>
  <si>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</si>
  <si>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</si>
  <si>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</si>
  <si>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</si>
  <si>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</si>
  <si>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</si>
  <si>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</si>
  <si>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</si>
  <si>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</si>
  <si>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</si>
  <si>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</si>
  <si>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</si>
  <si>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</si>
  <si>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</si>
  <si>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</si>
  <si>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</si>
  <si>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</si>
  <si>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</si>
  <si>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</si>
  <si>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</si>
  <si>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</si>
  <si>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</si>
  <si>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</si>
  <si>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</si>
  <si>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</si>
  <si>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</si>
  <si>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</si>
  <si>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</si>
  <si>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</si>
  <si>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</si>
  <si>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</si>
  <si>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</si>
  <si>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</si>
  <si>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</si>
  <si>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</si>
  <si>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</si>
  <si>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</si>
  <si>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</si>
  <si>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</si>
  <si>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</si>
  <si>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</si>
  <si>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</si>
  <si>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</si>
  <si>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</si>
  <si>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</si>
  <si>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</si>
  <si>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</si>
  <si>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</si>
  <si>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</si>
  <si>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</si>
  <si>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</si>
  <si>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</si>
  <si>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</si>
  <si>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</si>
  <si>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</si>
  <si>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</si>
  <si>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</si>
  <si>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</si>
  <si>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</si>
  <si>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</si>
  <si>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</si>
  <si>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</si>
  <si>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</si>
  <si>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</si>
  <si>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</si>
  <si>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</si>
  <si>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</si>
  <si>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</si>
  <si>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</si>
  <si>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</si>
  <si>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</si>
  <si>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</si>
  <si>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</si>
  <si>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</si>
  <si>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</si>
  <si>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</si>
  <si>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</si>
  <si>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</si>
  <si>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</si>
  <si>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</si>
  <si>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</si>
  <si>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</si>
  <si>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</si>
  <si>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</si>
  <si>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</si>
  <si>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</si>
  <si>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</si>
  <si>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</si>
  <si>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</si>
  <si>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</si>
  <si>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</si>
  <si>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</si>
  <si>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</si>
  <si>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</si>
  <si>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</si>
  <si>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</si>
  <si>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</si>
  <si>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</si>
  <si>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</si>
  <si>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</si>
  <si>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</si>
  <si>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</si>
  <si>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</si>
  <si>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</si>
  <si>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</si>
  <si>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</si>
  <si>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</si>
  <si>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</si>
  <si>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</si>
  <si>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</si>
  <si>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</si>
  <si>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</si>
  <si>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</si>
  <si>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</si>
  <si>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</si>
  <si>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</si>
  <si>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</si>
  <si>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</si>
  <si>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</si>
  <si>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</si>
  <si>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</si>
  <si>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</si>
  <si>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</si>
  <si>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</si>
  <si>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</si>
  <si>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</si>
  <si>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</si>
  <si>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</si>
  <si>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</si>
  <si>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</si>
  <si>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</si>
  <si>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</si>
  <si>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</si>
  <si>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</si>
  <si>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</si>
  <si>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</si>
  <si>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</si>
  <si>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</si>
  <si>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</si>
  <si>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</si>
  <si>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</si>
  <si>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</si>
  <si>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</si>
  <si>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</si>
  <si>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</si>
  <si>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</si>
  <si>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</si>
  <si>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</si>
  <si>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</si>
  <si>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</si>
  <si>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</si>
  <si>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</si>
  <si>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</si>
  <si>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</si>
  <si>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</si>
  <si>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</si>
  <si>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</si>
  <si>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</si>
  <si>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</si>
  <si>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</si>
  <si>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</si>
  <si>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</si>
  <si>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</si>
  <si>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</si>
  <si>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</si>
  <si>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</si>
  <si>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</si>
  <si>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</si>
  <si>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</si>
  <si>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</si>
  <si>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</si>
  <si>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</si>
  <si>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</si>
  <si>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</si>
  <si>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</si>
  <si>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</si>
  <si>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</si>
  <si>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</si>
  <si>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</si>
  <si>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</si>
  <si>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</si>
  <si>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</si>
  <si>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</si>
  <si>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</si>
  <si>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</si>
  <si>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</si>
  <si>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</si>
  <si>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</si>
  <si>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</si>
  <si>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</si>
  <si>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</si>
  <si>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</si>
  <si>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</si>
  <si>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</si>
  <si>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</si>
  <si>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</si>
  <si>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</si>
  <si>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</si>
  <si>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</si>
  <si>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</si>
  <si>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</si>
  <si>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</si>
  <si>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</si>
  <si>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</si>
  <si>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</si>
  <si>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</si>
  <si>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</si>
  <si>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</si>
  <si>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</si>
  <si>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</si>
  <si>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</si>
  <si>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</si>
  <si>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</si>
  <si>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</si>
  <si>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</si>
  <si>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</si>
  <si>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</si>
  <si>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</si>
  <si>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</si>
  <si>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</si>
  <si>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</si>
  <si>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</si>
  <si>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</si>
  <si>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</si>
  <si>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</si>
  <si>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</si>
  <si>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</si>
  <si>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</si>
  <si>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</si>
  <si>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</si>
  <si>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</si>
  <si>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</si>
  <si>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</si>
  <si>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</si>
  <si>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</si>
  <si>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</si>
  <si>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</si>
  <si>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</si>
  <si>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</si>
  <si>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</si>
  <si>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</si>
  <si>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</si>
  <si>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</si>
  <si>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</si>
  <si>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</si>
  <si>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</si>
  <si>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</si>
  <si>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</si>
  <si>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</si>
  <si>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</si>
  <si>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</si>
  <si>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</si>
  <si>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</si>
  <si>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</si>
  <si>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</si>
  <si>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</si>
  <si>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</si>
  <si>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</si>
  <si>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</si>
  <si>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</si>
  <si>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</si>
  <si>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</si>
  <si>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</si>
  <si>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</si>
  <si>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</si>
  <si>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</si>
  <si>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</si>
  <si>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</si>
  <si>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</si>
  <si>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</si>
  <si>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</si>
  <si>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</si>
  <si>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</si>
  <si>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</si>
  <si>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</si>
  <si>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</si>
  <si>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</si>
  <si>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</si>
  <si>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</si>
  <si>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</si>
  <si>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</si>
  <si>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</si>
  <si>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</si>
  <si>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</si>
  <si>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</si>
  <si>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</si>
  <si>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</si>
  <si>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</si>
  <si>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</si>
  <si>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</si>
  <si>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</si>
  <si>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</si>
  <si>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</si>
  <si>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</si>
  <si>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</si>
  <si>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</si>
  <si>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</si>
  <si>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</si>
  <si>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</si>
  <si>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</si>
  <si>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</si>
  <si>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</si>
  <si>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</si>
  <si>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</si>
  <si>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</si>
  <si>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</si>
  <si>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</si>
  <si>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</si>
  <si>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</si>
  <si>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</si>
  <si>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</si>
  <si>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</si>
  <si>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</si>
  <si>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</si>
  <si>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</si>
  <si>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</si>
  <si>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</si>
  <si>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</si>
  <si>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</si>
  <si>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</si>
  <si>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</si>
  <si>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</si>
  <si>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</si>
  <si>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</si>
  <si>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</si>
  <si>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</si>
  <si>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</si>
  <si>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</si>
  <si>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</si>
  <si>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</si>
  <si>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</si>
  <si>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</si>
  <si>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</si>
  <si>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</si>
  <si>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</si>
  <si>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</si>
  <si>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</si>
  <si>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</si>
  <si>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</si>
  <si>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</si>
  <si>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</si>
  <si>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</si>
  <si>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</si>
  <si>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</si>
  <si>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</si>
  <si>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</si>
  <si>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</si>
  <si>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</si>
  <si>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</si>
  <si>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</si>
  <si>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</si>
  <si>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</si>
  <si>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</si>
  <si>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</si>
  <si>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</si>
  <si>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</si>
  <si>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</si>
  <si>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</si>
  <si>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</si>
  <si>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</si>
  <si>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</si>
  <si>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</si>
  <si>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</si>
  <si>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</si>
  <si>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</si>
  <si>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</si>
  <si>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</si>
  <si>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</si>
  <si>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</si>
  <si>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</si>
  <si>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</si>
  <si>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</si>
  <si>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</si>
  <si>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</si>
  <si>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</si>
  <si>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</si>
  <si>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</si>
  <si>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</si>
  <si>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</si>
  <si>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</si>
  <si>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</si>
  <si>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</si>
  <si>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</si>
  <si>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</si>
  <si>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</si>
  <si>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</si>
  <si>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</si>
  <si>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</si>
  <si>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</si>
  <si>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</si>
  <si>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</si>
  <si>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</si>
  <si>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</si>
  <si>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</si>
  <si>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</si>
  <si>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</si>
  <si>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</si>
  <si>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</si>
  <si>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</si>
  <si>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</si>
  <si>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</si>
  <si>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</si>
  <si>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</si>
  <si>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</si>
  <si>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</si>
  <si>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</si>
  <si>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</si>
  <si>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</si>
  <si>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</si>
  <si>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</si>
  <si>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</si>
  <si>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</si>
  <si>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</si>
  <si>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</si>
  <si>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</si>
  <si>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</si>
  <si>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</si>
  <si>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</si>
  <si>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</si>
  <si>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</si>
  <si>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</si>
  <si>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</si>
  <si>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</si>
  <si>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</si>
  <si>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</si>
  <si>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</si>
  <si>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</si>
  <si>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</si>
  <si>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</si>
  <si>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</si>
  <si>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</si>
  <si>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</si>
  <si>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</si>
  <si>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</si>
  <si>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</si>
  <si>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</si>
  <si>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</si>
  <si>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</si>
  <si>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</si>
  <si>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</si>
  <si>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</si>
  <si>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</si>
  <si>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</si>
  <si>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</si>
  <si>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</si>
  <si>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</si>
  <si>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</si>
  <si>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</si>
  <si>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</si>
  <si>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</si>
  <si>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</si>
  <si>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</si>
  <si>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</si>
  <si>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</si>
  <si>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</si>
  <si>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</si>
  <si>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</si>
  <si>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</si>
  <si>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</si>
  <si>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</si>
  <si>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</si>
  <si>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</si>
  <si>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</si>
  <si>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</si>
  <si>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</si>
  <si>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</si>
  <si>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</si>
  <si>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</si>
  <si>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</si>
  <si>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</si>
  <si>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</si>
  <si>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</si>
  <si>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</si>
  <si>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</si>
  <si>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</si>
  <si>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</si>
  <si>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</si>
  <si>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</si>
  <si>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</si>
  <si>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</si>
  <si>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</si>
  <si>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</si>
  <si>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</si>
  <si>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</si>
  <si>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</si>
  <si>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</si>
  <si>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</si>
  <si>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</si>
  <si>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</si>
  <si>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</si>
  <si>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</si>
  <si>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</si>
  <si>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</si>
  <si>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</si>
  <si>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</si>
  <si>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</si>
  <si>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</si>
  <si>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</si>
  <si>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</si>
  <si>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</si>
  <si>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</si>
  <si>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</si>
  <si>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</si>
  <si>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</si>
  <si>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</si>
  <si>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</si>
  <si>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</si>
  <si>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</si>
  <si>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</si>
  <si>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</si>
  <si>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</si>
  <si>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</si>
  <si>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</si>
  <si>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</si>
  <si>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</si>
  <si>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</si>
  <si>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</si>
  <si>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</si>
  <si>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</si>
  <si>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</si>
  <si>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</si>
  <si>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</si>
  <si>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</si>
  <si>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</si>
  <si>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</si>
  <si>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</si>
  <si>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</si>
  <si>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</si>
  <si>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</si>
  <si>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</si>
  <si>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</si>
  <si>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</si>
  <si>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</si>
  <si>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</si>
  <si>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</si>
  <si>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</si>
  <si>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</si>
  <si>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</si>
  <si>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</si>
  <si>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</si>
  <si>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</si>
  <si>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</si>
  <si>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</si>
  <si>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</si>
  <si>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</si>
  <si>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</si>
  <si>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</si>
  <si>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</si>
  <si>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</si>
  <si>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</si>
  <si>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</si>
  <si>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</si>
  <si>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</si>
  <si>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</si>
  <si>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</si>
  <si>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</si>
  <si>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</si>
  <si>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</si>
  <si>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</si>
  <si>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</si>
  <si>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</si>
  <si>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</si>
  <si>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</si>
  <si>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</si>
  <si>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</si>
  <si>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</si>
  <si>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</si>
  <si>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</si>
  <si>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</si>
  <si>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</si>
  <si>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</si>
  <si>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</si>
  <si>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</si>
  <si>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</si>
  <si>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</si>
  <si>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</si>
  <si>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</si>
  <si>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</si>
  <si>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</si>
  <si>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</si>
  <si>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</si>
  <si>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</si>
  <si>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</si>
  <si>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</si>
  <si>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</si>
  <si>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</si>
  <si>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</si>
  <si>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</si>
  <si>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</si>
  <si>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</si>
  <si>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</si>
  <si>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</si>
  <si>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</si>
  <si>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</si>
  <si>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</si>
  <si>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</si>
  <si>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</si>
  <si>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</si>
  <si>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</si>
  <si>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</si>
  <si>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</si>
  <si>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</si>
  <si>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</si>
  <si>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</si>
  <si>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</si>
  <si>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</si>
  <si>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</si>
  <si>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</si>
  <si>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</si>
  <si>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</si>
  <si>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</si>
  <si>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</si>
  <si>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</si>
  <si>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</si>
  <si>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</si>
  <si>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</si>
  <si>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</si>
  <si>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</si>
  <si>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</si>
  <si>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</si>
  <si>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</si>
  <si>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</si>
  <si>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</si>
  <si>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</si>
  <si>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</si>
  <si>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</si>
  <si>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</si>
  <si>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</si>
  <si>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</si>
  <si>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</si>
  <si>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</si>
  <si>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</si>
  <si>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</si>
  <si>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</si>
  <si>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</si>
  <si>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</si>
  <si>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</si>
  <si>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</si>
  <si>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</si>
  <si>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</si>
  <si>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</si>
  <si>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</si>
  <si>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</si>
  <si>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</si>
  <si>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</si>
  <si>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</si>
  <si>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</si>
  <si>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</si>
  <si>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</si>
  <si>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</si>
  <si>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</si>
  <si>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</si>
  <si>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</si>
  <si>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</si>
  <si>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</si>
  <si>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</si>
  <si>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</si>
  <si>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</si>
  <si>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</si>
  <si>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</si>
  <si>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</si>
  <si>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</si>
  <si>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</si>
  <si>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</si>
  <si>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</si>
  <si>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</si>
  <si>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</si>
  <si>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</si>
  <si>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</si>
  <si>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</si>
  <si>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</si>
  <si>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</si>
  <si>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</si>
  <si>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</si>
  <si>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</si>
  <si>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</si>
  <si>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</si>
  <si>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</si>
  <si>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</si>
  <si>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</si>
  <si>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</si>
  <si>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</si>
  <si>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</si>
  <si>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</si>
  <si>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</si>
  <si>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</si>
  <si>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</si>
  <si>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</si>
  <si>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</si>
  <si>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</si>
  <si>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</si>
  <si>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</si>
  <si>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</si>
  <si>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</si>
  <si>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</si>
  <si>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</si>
  <si>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</si>
  <si>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</si>
  <si>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</si>
  <si>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</si>
  <si>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</si>
  <si>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</si>
  <si>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</si>
  <si>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</si>
  <si>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</si>
  <si>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</si>
  <si>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</si>
  <si>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</si>
  <si>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</si>
  <si>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</si>
  <si>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</si>
  <si>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</si>
  <si>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</si>
  <si>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</si>
  <si>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</si>
  <si>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</si>
  <si>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</si>
  <si>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</si>
  <si>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</si>
  <si>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</si>
  <si>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</si>
  <si>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</si>
  <si>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</si>
  <si>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</si>
  <si>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</si>
  <si>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</si>
  <si>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</si>
  <si>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</si>
  <si>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</si>
  <si>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</si>
  <si>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</si>
  <si>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</si>
  <si>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</si>
  <si>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</si>
  <si>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</si>
  <si>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</si>
  <si>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</si>
  <si>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</si>
  <si>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</si>
  <si>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</si>
  <si>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</si>
  <si>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</si>
  <si>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</si>
  <si>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</si>
  <si>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</si>
  <si>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</si>
  <si>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</si>
  <si>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</si>
  <si>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</si>
  <si>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</si>
  <si>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</si>
  <si>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</si>
  <si>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</si>
  <si>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</si>
  <si>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</si>
  <si>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</si>
  <si>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</si>
  <si>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</si>
  <si>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</si>
  <si>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</si>
  <si>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</si>
  <si>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</si>
  <si>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</si>
  <si>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</si>
  <si>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</si>
  <si>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</si>
  <si>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</si>
  <si>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</si>
  <si>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</si>
  <si>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</si>
  <si>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</si>
  <si>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</si>
  <si>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</si>
  <si>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</si>
  <si>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</si>
  <si>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</si>
  <si>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</si>
  <si>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</si>
  <si>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</si>
  <si>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</si>
  <si>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</si>
  <si>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</si>
  <si>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</si>
  <si>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</si>
  <si>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</si>
  <si>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</si>
  <si>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</si>
  <si>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</si>
  <si>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</si>
  <si>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</si>
  <si>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</si>
  <si>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</si>
  <si>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</si>
  <si>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</si>
  <si>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</si>
  <si>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</si>
  <si>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</si>
  <si>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</si>
  <si>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</si>
  <si>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</si>
  <si>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</si>
  <si>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</si>
  <si>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</si>
  <si>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</si>
  <si>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</si>
  <si>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</si>
  <si>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</si>
  <si>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</si>
  <si>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</si>
  <si>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</si>
  <si>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</si>
  <si>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</si>
  <si>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</si>
  <si>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</si>
  <si>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</si>
  <si>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</si>
  <si>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</si>
  <si>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</si>
  <si>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</si>
  <si>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</si>
  <si>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</si>
  <si>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</si>
  <si>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</si>
  <si>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</si>
  <si>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</si>
  <si>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</si>
  <si>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</si>
  <si>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</si>
  <si>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</si>
  <si>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</si>
  <si>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</si>
  <si>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</si>
  <si>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</si>
  <si>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</si>
  <si>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</si>
  <si>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</si>
  <si>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</si>
  <si>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</si>
  <si>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</si>
  <si>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</si>
  <si>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</si>
  <si>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</si>
  <si>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</si>
  <si>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</si>
  <si>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</si>
  <si>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</si>
  <si>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</si>
  <si>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</si>
  <si>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</si>
  <si>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</si>
  <si>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</si>
  <si>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</si>
  <si>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</si>
  <si>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</si>
  <si>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</si>
  <si>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</si>
  <si>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</si>
  <si>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</si>
  <si>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</si>
  <si>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</si>
  <si>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</si>
  <si>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</si>
  <si>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</si>
  <si>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</si>
  <si>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</si>
  <si>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</si>
  <si>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</si>
  <si>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</si>
  <si>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</si>
  <si>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</si>
  <si>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</si>
  <si>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</si>
  <si>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</si>
  <si>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</si>
  <si>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</si>
  <si>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</si>
  <si>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</si>
  <si>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</si>
  <si>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</si>
  <si>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</si>
  <si>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</si>
  <si>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</si>
  <si>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</si>
  <si>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</si>
  <si>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</si>
  <si>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</si>
  <si>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</si>
  <si>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</si>
  <si>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</si>
  <si>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</si>
  <si>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</si>
  <si>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</si>
  <si>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</si>
  <si>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</si>
  <si>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</si>
  <si>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</si>
  <si>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</si>
  <si>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</si>
  <si>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</si>
  <si>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</si>
  <si>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</si>
  <si>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</si>
  <si>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</si>
  <si>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</si>
  <si>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</si>
  <si>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</si>
  <si>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</si>
  <si>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</si>
  <si>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</si>
  <si>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</si>
  <si>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</si>
  <si>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</si>
  <si>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</si>
  <si>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</si>
  <si>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</si>
  <si>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</si>
  <si>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</si>
  <si>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</si>
  <si>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</si>
  <si>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</si>
  <si>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</si>
  <si>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</si>
  <si>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</si>
  <si>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</si>
  <si>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</si>
  <si>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</si>
  <si>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</si>
  <si>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</si>
  <si>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</si>
  <si>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</si>
  <si>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</si>
  <si>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</si>
  <si>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</si>
  <si>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</si>
  <si>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</si>
  <si>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</si>
  <si>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</si>
  <si>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</si>
  <si>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</si>
  <si>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</si>
  <si>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</si>
  <si>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</si>
  <si>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</si>
  <si>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</si>
  <si>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</si>
  <si>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</si>
  <si>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</si>
  <si>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</si>
  <si>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</si>
  <si>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</si>
  <si>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</si>
  <si>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</si>
  <si>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</si>
  <si>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</si>
  <si>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</si>
  <si>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</si>
  <si>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</si>
  <si>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</si>
  <si>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</si>
  <si>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</si>
  <si>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</si>
  <si>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</si>
  <si>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</si>
  <si>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</si>
  <si>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</si>
  <si>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</si>
  <si>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</si>
  <si>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</si>
  <si>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</si>
  <si>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</si>
  <si>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</si>
  <si>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</si>
  <si>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</si>
  <si>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</si>
  <si>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</si>
  <si>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</si>
  <si>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</si>
  <si>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</si>
  <si>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</si>
  <si>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</si>
  <si>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</si>
  <si>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</si>
  <si>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</si>
  <si>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</si>
  <si>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</si>
  <si>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</si>
  <si>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</si>
  <si>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</si>
  <si>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</si>
  <si>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</si>
  <si>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</si>
  <si>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</si>
  <si>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</si>
  <si>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</si>
  <si>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</si>
  <si>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</si>
  <si>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</si>
  <si>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</si>
  <si>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</si>
  <si>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</si>
  <si>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</si>
  <si>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</si>
  <si>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</si>
  <si>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</si>
  <si>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</si>
  <si>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</si>
  <si>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</si>
  <si>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</si>
  <si>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</si>
  <si>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</si>
  <si>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</si>
  <si>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</si>
  <si>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</si>
  <si>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</si>
  <si>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</si>
  <si>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</si>
  <si>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</si>
  <si>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</si>
  <si>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</si>
  <si>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</si>
  <si>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</si>
  <si>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</si>
  <si>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</si>
  <si>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</si>
  <si>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</si>
  <si>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</si>
  <si>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</si>
  <si>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</si>
  <si>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</si>
  <si>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</si>
  <si>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</si>
  <si>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</si>
  <si>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</si>
  <si>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</si>
  <si>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</si>
  <si>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</si>
  <si>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</si>
  <si>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</si>
  <si>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</si>
  <si>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</si>
  <si>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</si>
  <si>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</si>
  <si>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</si>
  <si>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</si>
  <si>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</si>
  <si>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</si>
  <si>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</si>
  <si>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</si>
  <si>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</si>
  <si>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</si>
  <si>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</si>
  <si>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</si>
  <si>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</si>
  <si>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</si>
  <si>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</si>
  <si>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</si>
  <si>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</si>
  <si>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</si>
  <si>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</si>
  <si>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</si>
  <si>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</si>
  <si>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</si>
  <si>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</si>
  <si>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</si>
  <si>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</si>
  <si>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</si>
  <si>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</si>
  <si>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</si>
  <si>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</si>
  <si>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</si>
  <si>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</si>
  <si>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</si>
  <si>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</si>
  <si>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</si>
  <si>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</si>
  <si>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</si>
  <si>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</si>
  <si>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</si>
  <si>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</si>
  <si>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</si>
  <si>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</si>
  <si>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</si>
  <si>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</si>
  <si>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</si>
  <si>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</si>
  <si>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</si>
  <si>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</si>
  <si>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</si>
  <si>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</si>
  <si>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</si>
  <si>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</si>
  <si>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</si>
  <si>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</si>
  <si>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</si>
  <si>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</si>
  <si>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</si>
  <si>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</si>
  <si>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</si>
  <si>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</si>
  <si>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</si>
  <si>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</si>
  <si>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</si>
  <si>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</si>
  <si>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</si>
  <si>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</si>
  <si>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</si>
  <si>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</si>
  <si>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</si>
  <si>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</si>
  <si>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</si>
  <si>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</si>
  <si>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</si>
  <si>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</si>
  <si>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</si>
  <si>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</si>
  <si>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</si>
  <si>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</si>
  <si>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</si>
  <si>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</si>
  <si>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</si>
  <si>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</si>
  <si>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</si>
  <si>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</si>
  <si>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</si>
  <si>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</si>
  <si>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</si>
  <si>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</si>
  <si>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</si>
  <si>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</si>
  <si>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</si>
  <si>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</si>
  <si>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</si>
  <si>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</si>
  <si>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</si>
  <si>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</si>
  <si>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</si>
  <si>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</si>
  <si>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</si>
  <si>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</si>
  <si>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</si>
  <si>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</si>
  <si>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</si>
  <si>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</si>
  <si>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</si>
  <si>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</si>
  <si>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</si>
  <si>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</si>
  <si>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</si>
  <si>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</si>
  <si>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</si>
  <si>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</si>
  <si>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</si>
  <si>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</si>
  <si>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</si>
  <si>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</si>
  <si>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</si>
  <si>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</si>
  <si>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</si>
  <si>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</si>
  <si>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</si>
  <si>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</si>
  <si>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</si>
  <si>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</si>
  <si>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</si>
  <si>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</si>
  <si>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</si>
  <si>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</si>
  <si>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</si>
  <si>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</si>
  <si>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</si>
  <si>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</si>
  <si>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</si>
  <si>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</si>
  <si>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</si>
  <si>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</si>
  <si>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</si>
  <si>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</si>
  <si>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</si>
  <si>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</si>
  <si>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</si>
  <si>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</si>
  <si>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</si>
  <si>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</si>
  <si>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</si>
  <si>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</si>
  <si>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</si>
  <si>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</si>
  <si>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</si>
  <si>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</si>
  <si>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</si>
  <si>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</si>
  <si>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</si>
  <si>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</si>
  <si>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</si>
  <si>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</si>
  <si>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</si>
  <si>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</si>
  <si>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</si>
  <si>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</si>
  <si>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</si>
  <si>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</si>
  <si>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</si>
  <si>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</si>
  <si>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</si>
  <si>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</si>
  <si>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</si>
  <si>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</si>
  <si>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</si>
  <si>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</si>
  <si>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</si>
  <si>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</si>
  <si>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</si>
  <si>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</si>
  <si>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</si>
  <si>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</si>
  <si>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</si>
  <si>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</si>
  <si>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</si>
  <si>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</si>
  <si>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</si>
  <si>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</si>
  <si>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</si>
  <si>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</si>
  <si>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</si>
  <si>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</si>
  <si>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</si>
  <si>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</si>
  <si>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</si>
  <si>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</si>
  <si>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</si>
  <si>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</si>
  <si>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</si>
  <si>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</si>
  <si>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</si>
  <si>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</si>
  <si>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</si>
  <si>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</si>
  <si>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</si>
  <si>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</si>
  <si>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</si>
  <si>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</si>
  <si>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</si>
  <si>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</si>
  <si>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</si>
  <si>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</si>
  <si>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</si>
  <si>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</si>
  <si>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</si>
  <si>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</si>
  <si>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</si>
  <si>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</si>
  <si>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</si>
  <si>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</si>
  <si>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</si>
  <si>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</si>
  <si>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</si>
  <si>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</si>
  <si>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</si>
  <si>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</si>
  <si>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</si>
  <si>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</si>
  <si>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</si>
  <si>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</si>
  <si>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</si>
  <si>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</si>
  <si>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</si>
  <si>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</si>
  <si>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</si>
  <si>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</si>
  <si>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</si>
  <si>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</si>
  <si>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</si>
  <si>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</si>
  <si>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</si>
  <si>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</si>
  <si>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</si>
  <si>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</si>
  <si>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</si>
  <si>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</si>
  <si>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</si>
  <si>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</si>
  <si>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</si>
  <si>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</si>
  <si>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</si>
  <si>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</si>
  <si>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</si>
  <si>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</si>
  <si>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</si>
  <si>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</si>
  <si>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</si>
  <si>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</si>
  <si>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</si>
  <si>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</si>
  <si>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</si>
  <si>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</si>
  <si>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</si>
  <si>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</si>
  <si>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</si>
  <si>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</si>
  <si>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</si>
  <si>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</si>
  <si>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</si>
  <si>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</si>
  <si>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</si>
  <si>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</si>
  <si>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</si>
  <si>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</si>
  <si>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</si>
  <si>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</si>
  <si>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</si>
  <si>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</si>
  <si>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</si>
  <si>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</si>
  <si>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</si>
  <si>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</si>
  <si>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</si>
  <si>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</si>
  <si>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</si>
  <si>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</si>
  <si>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</si>
  <si>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</si>
  <si>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</si>
  <si>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</si>
  <si>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</si>
  <si>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</si>
  <si>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</si>
  <si>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</si>
  <si>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</si>
  <si>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</si>
  <si>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</si>
  <si>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</si>
  <si>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</si>
  <si>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</si>
  <si>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</si>
  <si>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</si>
  <si>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</si>
  <si>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</si>
  <si>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</si>
  <si>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</si>
  <si>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</si>
  <si>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</si>
  <si>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</si>
  <si>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</si>
  <si>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</si>
  <si>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</si>
  <si>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</si>
  <si>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</si>
  <si>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</si>
  <si>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</si>
  <si>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</si>
  <si>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</si>
  <si>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</si>
  <si>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</si>
  <si>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</si>
  <si>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</si>
  <si>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</si>
  <si>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</si>
  <si>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</si>
  <si>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</si>
  <si>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</si>
  <si>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</si>
  <si>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</si>
  <si>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</si>
  <si>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</si>
  <si>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</si>
  <si>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</si>
  <si>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</si>
  <si>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</si>
  <si>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</si>
  <si>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</si>
  <si>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</si>
  <si>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</si>
  <si>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</si>
  <si>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</si>
  <si>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</si>
  <si>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</si>
  <si>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</si>
  <si>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</si>
  <si>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</si>
  <si>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</si>
  <si>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</si>
  <si>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</si>
  <si>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</si>
  <si>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</si>
  <si>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</si>
  <si>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</si>
  <si>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</si>
  <si>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</si>
  <si>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</si>
  <si>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</si>
  <si>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</si>
  <si>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</si>
  <si>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</si>
  <si>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</si>
  <si>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</si>
  <si>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</si>
  <si>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</si>
  <si>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</si>
  <si>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</si>
  <si>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</si>
  <si>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</si>
  <si>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</si>
  <si>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</si>
  <si>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</si>
  <si>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</si>
  <si>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</si>
  <si>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</si>
  <si>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</si>
  <si>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</si>
  <si>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</si>
  <si>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</si>
  <si>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</si>
  <si>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</si>
  <si>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</si>
  <si>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</si>
  <si>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</si>
  <si>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</si>
  <si>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</si>
  <si>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</si>
  <si>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</si>
  <si>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</si>
  <si>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</si>
  <si>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</si>
  <si>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</si>
  <si>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</si>
  <si>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</si>
  <si>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</si>
  <si>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</si>
  <si>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</si>
  <si>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</si>
  <si>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</si>
  <si>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</si>
  <si>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</si>
  <si>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</si>
  <si>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</si>
  <si>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</si>
  <si>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</si>
  <si>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</si>
  <si>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</si>
  <si>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</si>
  <si>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</si>
  <si>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</si>
  <si>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</si>
  <si>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</si>
  <si>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</si>
  <si>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</si>
  <si>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</si>
  <si>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</si>
  <si>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</si>
  <si>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</si>
  <si>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</si>
  <si>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</si>
  <si>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</si>
  <si>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</si>
  <si>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</si>
  <si>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</si>
  <si>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</si>
  <si>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</si>
  <si>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</si>
  <si>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</si>
  <si>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</si>
  <si>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</si>
  <si>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</si>
  <si>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</si>
  <si>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</si>
  <si>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</si>
  <si>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</si>
  <si>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</si>
  <si>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</si>
  <si>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</si>
  <si>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</si>
  <si>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</si>
  <si>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</si>
  <si>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</si>
  <si>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</si>
  <si>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</si>
  <si>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</si>
  <si>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</si>
  <si>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</si>
  <si>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</si>
  <si>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</si>
  <si>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</si>
  <si>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</si>
  <si>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</si>
  <si>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</si>
  <si>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</si>
  <si>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</si>
  <si>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</si>
  <si>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</si>
  <si>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</si>
  <si>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</si>
  <si>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</si>
  <si>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</si>
  <si>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</si>
  <si>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</si>
  <si>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</si>
  <si>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</si>
  <si>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</si>
  <si>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</si>
  <si>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</si>
  <si>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</si>
  <si>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</si>
  <si>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</si>
  <si>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</si>
  <si>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</si>
  <si>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</si>
  <si>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</si>
  <si>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</si>
  <si>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</si>
  <si>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</si>
  <si>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</si>
  <si>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</si>
  <si>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</si>
  <si>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</si>
  <si>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</si>
  <si>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</si>
  <si>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</si>
  <si>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</si>
  <si>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</si>
  <si>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</si>
  <si>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</si>
  <si>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</si>
  <si>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</si>
  <si>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</si>
  <si>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</si>
  <si>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</si>
  <si>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</si>
  <si>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</si>
  <si>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</si>
  <si>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</si>
  <si>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</si>
  <si>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</si>
  <si>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</si>
  <si>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</si>
  <si>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</si>
  <si>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</si>
  <si>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</si>
  <si>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</si>
  <si>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</si>
  <si>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</si>
  <si>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</si>
  <si>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</si>
  <si>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</si>
  <si>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</si>
  <si>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</si>
  <si>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</si>
  <si>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</si>
  <si>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</si>
  <si>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</si>
  <si>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</si>
  <si>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</si>
  <si>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</si>
  <si>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</si>
  <si>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</si>
  <si>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</si>
  <si>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</si>
  <si>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</si>
  <si>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</si>
  <si>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</si>
  <si>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</si>
  <si>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</si>
  <si>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</si>
  <si>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</si>
  <si>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</si>
  <si>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</si>
  <si>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</si>
  <si>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</si>
  <si>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</si>
  <si>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</si>
  <si>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</si>
  <si>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</si>
  <si>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</si>
  <si>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</si>
  <si>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</si>
  <si>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</si>
  <si>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</si>
  <si>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</si>
  <si>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</si>
  <si>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</si>
  <si>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</si>
  <si>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</si>
  <si>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</si>
  <si>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</si>
  <si>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</si>
  <si>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</si>
  <si>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</si>
  <si>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</si>
  <si>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</si>
  <si>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</si>
  <si>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</si>
  <si>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</si>
  <si>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</si>
  <si>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</si>
  <si>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</si>
  <si>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</si>
  <si>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</si>
  <si>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</si>
  <si>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</si>
  <si>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</si>
  <si>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</si>
  <si>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</si>
  <si>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</si>
  <si>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</si>
  <si>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</si>
  <si>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</si>
  <si>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</si>
  <si>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</si>
  <si>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</si>
  <si>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</si>
  <si>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</si>
  <si>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</si>
  <si>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</si>
  <si>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</si>
  <si>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</si>
  <si>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</si>
  <si>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</si>
  <si>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</si>
  <si>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</si>
  <si>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</si>
  <si>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</si>
  <si>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</si>
  <si>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</si>
  <si>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</si>
  <si>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</si>
  <si>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</si>
  <si>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</si>
  <si>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</si>
  <si>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</si>
  <si>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</si>
  <si>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</si>
  <si>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</si>
  <si>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</si>
  <si>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</si>
  <si>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</si>
  <si>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</si>
  <si>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</si>
  <si>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</si>
  <si>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</si>
  <si>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</si>
  <si>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</si>
  <si>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</si>
  <si>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</si>
  <si>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</si>
  <si>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</si>
  <si>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</si>
  <si>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</si>
  <si>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</si>
  <si>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</si>
  <si>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</si>
  <si>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</si>
  <si>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</si>
  <si>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</si>
  <si>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</si>
  <si>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</si>
  <si>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</si>
  <si>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</si>
  <si>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</si>
  <si>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</si>
  <si>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</si>
  <si>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</si>
  <si>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</si>
  <si>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</si>
  <si>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</si>
  <si>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</si>
  <si>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</si>
  <si>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</si>
  <si>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</si>
  <si>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</si>
  <si>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</si>
  <si>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</si>
  <si>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</si>
  <si>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</si>
  <si>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</si>
  <si>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</si>
  <si>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</si>
  <si>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</si>
  <si>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</si>
  <si>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</si>
  <si>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</si>
  <si>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</si>
  <si>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</si>
  <si>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</si>
  <si>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</si>
  <si>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</si>
  <si>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</si>
  <si>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</si>
  <si>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</si>
  <si>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</si>
  <si>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</si>
  <si>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</si>
  <si>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</si>
  <si>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</si>
  <si>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</si>
  <si>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</si>
  <si>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</si>
  <si>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</si>
  <si>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</si>
  <si>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</si>
  <si>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</si>
  <si>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</si>
  <si>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</si>
  <si>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</si>
  <si>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</si>
  <si>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</si>
  <si>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</si>
  <si>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</si>
  <si>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</si>
  <si>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</si>
  <si>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</si>
  <si>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</si>
  <si>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</si>
  <si>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</si>
  <si>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</si>
  <si>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</si>
  <si>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</si>
  <si>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</si>
  <si>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</si>
  <si>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</si>
  <si>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</si>
  <si>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</si>
  <si>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</si>
  <si>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</si>
  <si>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</si>
  <si>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</si>
  <si>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</si>
  <si>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</si>
  <si>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</si>
  <si>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</si>
  <si>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</si>
  <si>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</si>
  <si>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</si>
  <si>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</si>
  <si>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</si>
  <si>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</si>
  <si>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</si>
  <si>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</si>
  <si>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</si>
  <si>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</si>
  <si>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</si>
  <si>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</si>
  <si>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</si>
  <si>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</si>
  <si>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</si>
  <si>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</si>
  <si>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</si>
  <si>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</si>
  <si>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</si>
  <si>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</si>
  <si>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</si>
  <si>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</si>
  <si>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</si>
  <si>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</si>
  <si>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</si>
  <si>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</si>
  <si>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</si>
  <si>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</si>
  <si>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</si>
  <si>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</si>
  <si>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</si>
  <si>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</si>
  <si>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</si>
  <si>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</si>
  <si>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</si>
  <si>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</si>
  <si>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</si>
  <si>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</si>
  <si>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</si>
  <si>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</si>
  <si>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</si>
  <si>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</si>
  <si>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</si>
  <si>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</si>
  <si>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</si>
  <si>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</si>
  <si>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</si>
  <si>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</si>
  <si>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</si>
  <si>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</si>
  <si>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</si>
  <si>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</si>
  <si>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</si>
  <si>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</si>
  <si>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</si>
  <si>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</si>
  <si>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</si>
  <si>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</si>
  <si>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</si>
  <si>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</si>
  <si>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</si>
  <si>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</si>
  <si>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</si>
  <si>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</si>
  <si>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</si>
  <si>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</si>
  <si>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</si>
  <si>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</si>
  <si>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</si>
  <si>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</si>
  <si>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</si>
  <si>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</si>
  <si>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</si>
  <si>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</si>
  <si>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</si>
  <si>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</si>
  <si>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</si>
  <si>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</si>
  <si>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</si>
  <si>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</si>
  <si>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</si>
  <si>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</si>
  <si>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</si>
  <si>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</si>
  <si>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</si>
  <si>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</si>
  <si>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</si>
  <si>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</si>
  <si>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</si>
  <si>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</si>
  <si>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</si>
  <si>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</si>
  <si>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</si>
  <si>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</si>
  <si>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</si>
  <si>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</si>
  <si>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</si>
  <si>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</si>
  <si>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</si>
  <si>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</si>
  <si>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</si>
  <si>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</si>
  <si>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</si>
  <si>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</si>
  <si>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</si>
  <si>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</si>
  <si>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</si>
  <si>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</si>
  <si>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</si>
  <si>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</si>
  <si>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</si>
  <si>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</si>
  <si>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</si>
  <si>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</si>
  <si>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</si>
  <si>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</si>
  <si>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</si>
  <si>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</si>
  <si>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</si>
  <si>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</si>
  <si>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</si>
  <si>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</si>
  <si>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</si>
  <si>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</si>
  <si>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</si>
  <si>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</si>
  <si>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</si>
  <si>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</si>
  <si>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</si>
  <si>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</si>
  <si>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</si>
  <si>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</si>
  <si>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</si>
  <si>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</si>
  <si>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</si>
  <si>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</si>
  <si>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</si>
  <si>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</si>
  <si>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</si>
  <si>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</si>
  <si>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</si>
  <si>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</si>
  <si>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</si>
  <si>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</si>
  <si>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</si>
  <si>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</si>
  <si>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</si>
  <si>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</si>
  <si>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</si>
  <si>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</si>
  <si>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</si>
  <si>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</si>
  <si>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</si>
  <si>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</si>
  <si>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</si>
  <si>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</si>
  <si>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</si>
  <si>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</si>
  <si>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</si>
  <si>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</si>
  <si>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</si>
  <si>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</si>
  <si>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</si>
  <si>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</si>
  <si>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</si>
  <si>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</si>
  <si>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</si>
  <si>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</si>
  <si>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</si>
  <si>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</si>
  <si>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</si>
  <si>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</si>
  <si>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</si>
  <si>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</si>
  <si>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</si>
  <si>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</si>
  <si>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</si>
  <si>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</si>
  <si>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</si>
  <si>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</si>
  <si>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</si>
  <si>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</si>
  <si>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</si>
  <si>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</si>
  <si>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</si>
  <si>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</si>
  <si>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</si>
  <si>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</si>
  <si>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</si>
  <si>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</si>
  <si>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</si>
  <si>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</si>
  <si>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</si>
  <si>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</si>
  <si>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</si>
  <si>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</si>
  <si>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</si>
  <si>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</si>
  <si>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</si>
  <si>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</si>
  <si>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</si>
  <si>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</si>
  <si>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</si>
  <si>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</si>
  <si>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</si>
  <si>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</si>
  <si>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</si>
  <si>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</si>
  <si>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</si>
  <si>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</si>
  <si>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</si>
  <si>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</si>
  <si>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</si>
  <si>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</si>
  <si>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</si>
  <si>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</si>
  <si>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</si>
  <si>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</si>
  <si>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</si>
  <si>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</si>
  <si>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</si>
  <si>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</si>
  <si>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</si>
  <si>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</si>
  <si>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</si>
  <si>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</si>
  <si>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</si>
  <si>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</si>
  <si>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</si>
  <si>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</si>
  <si>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</si>
  <si>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</si>
  <si>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</si>
  <si>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</si>
  <si>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</si>
  <si>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</si>
  <si>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</si>
  <si>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</si>
  <si>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</si>
  <si>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</si>
  <si>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</si>
  <si>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</si>
  <si>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</si>
  <si>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</si>
  <si>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</si>
  <si>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</si>
  <si>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</si>
  <si>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</si>
  <si>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</si>
  <si>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</si>
  <si>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</si>
  <si>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</si>
  <si>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</si>
  <si>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</si>
  <si>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</si>
  <si>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</si>
  <si>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</si>
  <si>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</si>
  <si>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</si>
  <si>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</si>
  <si>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</si>
  <si>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</si>
  <si>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</si>
  <si>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</si>
  <si>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</si>
  <si>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</si>
  <si>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</si>
  <si>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</si>
  <si>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</si>
  <si>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</si>
  <si>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</si>
  <si>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</si>
  <si>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</si>
  <si>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</si>
  <si>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</si>
  <si>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</si>
  <si>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</si>
  <si>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</si>
  <si>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</si>
  <si>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</si>
  <si>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</si>
  <si>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</si>
  <si>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</si>
  <si>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</si>
  <si>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</si>
  <si>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</si>
  <si>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</si>
  <si>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</si>
  <si>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</si>
  <si>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</si>
  <si>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</si>
  <si>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</si>
  <si>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</si>
  <si>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</si>
  <si>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</si>
  <si>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</si>
  <si>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</si>
  <si>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</si>
  <si>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</si>
  <si>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</si>
  <si>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</si>
  <si>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</si>
  <si>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</si>
  <si>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</si>
  <si>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</si>
  <si>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</si>
  <si>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</si>
  <si>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</si>
  <si>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</si>
  <si>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</si>
  <si>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</si>
  <si>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</si>
  <si>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</si>
  <si>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</si>
  <si>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</si>
  <si>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</si>
  <si>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</si>
  <si>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</si>
  <si>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</si>
  <si>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</si>
  <si>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</si>
  <si>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</si>
  <si>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</si>
  <si>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</si>
  <si>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</si>
  <si>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</si>
  <si>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</si>
  <si>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</si>
  <si>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</si>
  <si>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</si>
  <si>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</si>
  <si>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</si>
  <si>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</si>
  <si>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</si>
  <si>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</si>
  <si>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</si>
  <si>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</si>
  <si>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</si>
  <si>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</si>
  <si>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</si>
  <si>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</si>
  <si>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</si>
  <si>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</si>
  <si>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</si>
  <si>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</si>
  <si>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</si>
  <si>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</si>
  <si>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</si>
  <si>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</si>
  <si>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</si>
  <si>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</si>
  <si>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</si>
  <si>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</si>
  <si>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</si>
  <si>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</si>
  <si>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</si>
  <si>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</si>
  <si>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</si>
  <si>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</si>
  <si>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</si>
  <si>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</si>
  <si>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</si>
  <si>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</si>
  <si>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</si>
  <si>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</si>
  <si>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</si>
  <si>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</si>
  <si>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</si>
  <si>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</si>
  <si>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</si>
  <si>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</si>
  <si>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</si>
  <si>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</si>
  <si>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</si>
  <si>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</si>
  <si>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</si>
  <si>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</si>
  <si>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</si>
  <si>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</si>
  <si>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</si>
  <si>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</si>
  <si>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</si>
  <si>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</si>
  <si>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</si>
  <si>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</si>
  <si>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</si>
  <si>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</si>
  <si>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</si>
  <si>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</si>
  <si>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</si>
  <si>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</si>
  <si>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</si>
  <si>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</si>
  <si>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</si>
  <si>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</si>
  <si>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</si>
  <si>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</si>
  <si>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</si>
  <si>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</si>
  <si>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</si>
  <si>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</si>
  <si>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</si>
  <si>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</si>
  <si>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</si>
  <si>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</si>
  <si>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</si>
  <si>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</si>
  <si>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</si>
  <si>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</si>
  <si>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</si>
  <si>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</si>
  <si>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</si>
  <si>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</si>
  <si>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</si>
  <si>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</si>
  <si>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</si>
  <si>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</si>
  <si>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</si>
  <si>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</si>
  <si>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</si>
  <si>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</si>
  <si>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</si>
  <si>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</si>
  <si>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</si>
  <si>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</si>
  <si>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</si>
  <si>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</si>
  <si>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</si>
  <si>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</si>
  <si>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</si>
  <si>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</si>
  <si>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</si>
  <si>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</si>
  <si>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</si>
  <si>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</si>
  <si>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</si>
  <si>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</si>
  <si>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</si>
  <si>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</si>
  <si>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</si>
  <si>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</si>
  <si>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</si>
  <si>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</si>
  <si>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</si>
  <si>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</si>
  <si>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</si>
  <si>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</si>
  <si>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</si>
  <si>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</si>
  <si>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</si>
  <si>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</si>
  <si>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</si>
  <si>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</si>
  <si>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</si>
  <si>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</si>
  <si>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</si>
  <si>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</si>
  <si>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</si>
  <si>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</si>
  <si>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</si>
  <si>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</si>
  <si>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</si>
  <si>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</si>
  <si>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</si>
  <si>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</si>
  <si>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</si>
  <si>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</si>
  <si>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</si>
  <si>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</si>
  <si>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</si>
  <si>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</si>
  <si>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</si>
  <si>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</si>
  <si>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</si>
  <si>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</si>
  <si>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</si>
  <si>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</si>
  <si>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</si>
  <si>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</si>
  <si>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</si>
  <si>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</si>
  <si>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</si>
  <si>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</si>
  <si>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</si>
  <si>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</si>
  <si>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</si>
  <si>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</si>
  <si>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</si>
  <si>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</si>
  <si>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</si>
  <si>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</si>
  <si>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</si>
  <si>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</si>
  <si>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</si>
  <si>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</si>
  <si>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</si>
  <si>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</si>
  <si>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</si>
  <si>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</si>
  <si>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</si>
  <si>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</si>
  <si>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</si>
  <si>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</si>
  <si>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</si>
  <si>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</si>
  <si>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</si>
  <si>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</si>
  <si>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</si>
  <si>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</si>
  <si>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</si>
  <si>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</si>
  <si>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</si>
  <si>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</si>
  <si>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</si>
  <si>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</si>
  <si>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</si>
  <si>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</si>
  <si>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</si>
  <si>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</si>
  <si>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</si>
  <si>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</si>
  <si>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</si>
  <si>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</si>
  <si>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</si>
  <si>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</si>
  <si>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</si>
  <si>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</si>
  <si>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</si>
  <si>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</si>
  <si>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</si>
  <si>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</si>
  <si>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</si>
  <si>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</si>
  <si>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</si>
  <si>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</si>
  <si>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</si>
  <si>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</si>
  <si>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</si>
  <si>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</si>
  <si>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</si>
  <si>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</si>
  <si>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</si>
  <si>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</si>
  <si>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</si>
  <si>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</si>
  <si>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</si>
  <si>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</si>
  <si>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</si>
  <si>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</si>
  <si>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</si>
  <si>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</si>
  <si>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</si>
  <si>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</si>
  <si>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</si>
  <si>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</si>
  <si>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</si>
  <si>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</si>
  <si>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</si>
  <si>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</si>
  <si>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</si>
  <si>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</si>
  <si>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</si>
  <si>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</si>
  <si>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</si>
  <si>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</si>
  <si>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</si>
  <si>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</si>
  <si>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</si>
  <si>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</si>
  <si>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</si>
  <si>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</si>
  <si>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</si>
  <si>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</si>
  <si>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</si>
  <si>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</si>
  <si>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</si>
  <si>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</si>
  <si>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</si>
  <si>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</si>
  <si>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</si>
  <si>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</si>
  <si>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</si>
  <si>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</si>
  <si>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</si>
  <si>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</si>
  <si>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</si>
  <si>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</si>
  <si>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</si>
  <si>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</si>
  <si>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</si>
  <si>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</si>
  <si>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</si>
  <si>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</si>
  <si>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</si>
  <si>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</si>
  <si>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</si>
  <si>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</si>
  <si>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</si>
  <si>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</si>
  <si>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</si>
  <si>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</si>
  <si>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</si>
  <si>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</si>
  <si>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</si>
  <si>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</si>
  <si>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</si>
  <si>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</si>
  <si>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</si>
  <si>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</si>
  <si>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</si>
  <si>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</si>
  <si>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</si>
  <si>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</si>
  <si>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</si>
  <si>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</si>
  <si>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</si>
  <si>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</si>
  <si>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</si>
  <si>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</si>
  <si>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</si>
  <si>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</si>
  <si>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</si>
  <si>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</si>
  <si>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</si>
  <si>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</si>
  <si>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</si>
  <si>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</si>
  <si>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</si>
  <si>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</si>
  <si>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</si>
  <si>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</si>
  <si>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</si>
  <si>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</si>
  <si>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</si>
  <si>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</si>
  <si>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</si>
  <si>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</si>
  <si>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</si>
  <si>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</si>
  <si>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</si>
  <si>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</si>
  <si>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</si>
  <si>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</si>
  <si>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</si>
  <si>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</si>
  <si>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</si>
  <si>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</si>
  <si>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</si>
  <si>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</si>
  <si>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</si>
  <si>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</si>
  <si>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</si>
  <si>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</si>
  <si>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</si>
  <si>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</si>
  <si>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</si>
  <si>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</si>
  <si>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</si>
  <si>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</si>
  <si>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</si>
  <si>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</si>
  <si>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</si>
  <si>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</si>
  <si>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</si>
  <si>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</si>
  <si>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</si>
  <si>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</si>
  <si>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</si>
  <si>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</si>
  <si>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</si>
  <si>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</si>
  <si>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</si>
  <si>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</si>
  <si>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</si>
  <si>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</si>
  <si>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</si>
  <si>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</si>
  <si>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</si>
  <si>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</si>
  <si>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</si>
  <si>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</si>
  <si>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</si>
  <si>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</si>
  <si>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</si>
  <si>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</si>
  <si>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</si>
  <si>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</si>
  <si>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</si>
  <si>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</si>
  <si>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</si>
  <si>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</si>
  <si>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</si>
  <si>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</si>
  <si>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</si>
  <si>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</si>
  <si>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</si>
  <si>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</si>
  <si>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</si>
  <si>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</si>
  <si>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</si>
  <si>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</si>
  <si>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</si>
  <si>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</si>
  <si>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</si>
  <si>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</si>
  <si>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</si>
  <si>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</si>
  <si>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</si>
  <si>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</si>
  <si>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</si>
  <si>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</si>
  <si>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</si>
  <si>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</si>
  <si>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</si>
  <si>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</si>
  <si>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</si>
  <si>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</si>
  <si>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</si>
  <si>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</si>
  <si>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</si>
  <si>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</si>
  <si>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</si>
  <si>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</si>
  <si>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</si>
  <si>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</si>
  <si>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</si>
  <si>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</si>
  <si>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</si>
  <si>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</si>
  <si>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</si>
  <si>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</si>
  <si>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</si>
  <si>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</si>
  <si>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</si>
  <si>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</si>
  <si>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</si>
  <si>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</si>
  <si>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</si>
  <si>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</si>
  <si>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</si>
  <si>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</si>
  <si>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</si>
  <si>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</si>
  <si>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</si>
  <si>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</si>
  <si>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</si>
  <si>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</si>
  <si>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</si>
  <si>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</si>
  <si>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</si>
  <si>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</si>
  <si>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</si>
  <si>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</si>
  <si>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</si>
  <si>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</si>
  <si>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</si>
  <si>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</si>
  <si>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</si>
  <si>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</si>
  <si>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</si>
  <si>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</si>
  <si>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</si>
  <si>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</si>
  <si>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</si>
  <si>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</si>
  <si>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</si>
  <si>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</si>
  <si>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</si>
  <si>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</si>
  <si>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</si>
  <si>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</si>
  <si>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</si>
  <si>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</si>
  <si>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</si>
  <si>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</si>
  <si>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</si>
  <si>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</si>
  <si>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</si>
  <si>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</si>
  <si>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</si>
  <si>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</si>
  <si>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</si>
  <si>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</si>
  <si>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</si>
  <si>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</si>
  <si>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</si>
  <si>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</si>
  <si>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</si>
  <si>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</si>
  <si>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</si>
  <si>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</si>
  <si>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</si>
  <si>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</si>
  <si>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</si>
  <si>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</si>
  <si>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</si>
  <si>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</si>
  <si>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</si>
  <si>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</si>
  <si>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</si>
  <si>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</si>
  <si>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</si>
  <si>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</si>
  <si>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</si>
  <si>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</si>
  <si>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</si>
  <si>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</si>
  <si>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</si>
  <si>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</si>
  <si>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</si>
  <si>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</si>
  <si>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</si>
  <si>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</si>
  <si>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</si>
  <si>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</si>
  <si>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</si>
  <si>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</si>
  <si>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</si>
  <si>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</si>
  <si>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</si>
  <si>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</si>
  <si>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</si>
  <si>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</si>
  <si>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</si>
  <si>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</si>
  <si>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</si>
  <si>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</si>
  <si>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</si>
  <si>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</si>
  <si>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</si>
  <si>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</si>
  <si>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</si>
  <si>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</si>
  <si>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</si>
  <si>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</si>
  <si>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</si>
  <si>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</si>
  <si>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</si>
  <si>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</si>
  <si>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</si>
  <si>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</si>
  <si>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</si>
  <si>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</si>
  <si>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</si>
  <si>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</si>
  <si>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</si>
  <si>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</si>
  <si>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</si>
  <si>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</si>
  <si>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</si>
  <si>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</si>
  <si>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</si>
  <si>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</si>
  <si>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</si>
  <si>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</si>
  <si>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</si>
  <si>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</si>
  <si>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</si>
  <si>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</si>
  <si>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</si>
  <si>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</si>
  <si>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</si>
  <si>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</si>
  <si>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</si>
  <si>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</si>
  <si>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</si>
  <si>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</si>
  <si>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</si>
  <si>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</si>
  <si>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</si>
  <si>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</si>
  <si>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</si>
  <si>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</si>
  <si>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</si>
  <si>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</si>
  <si>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</si>
  <si>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</si>
  <si>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</si>
  <si>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</si>
  <si>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</si>
  <si>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</si>
  <si>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</si>
  <si>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</si>
  <si>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</si>
  <si>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</si>
  <si>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</si>
  <si>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</si>
  <si>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</si>
  <si>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</si>
  <si>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</si>
  <si>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</si>
  <si>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</si>
  <si>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</si>
  <si>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</si>
  <si>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</si>
  <si>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</si>
  <si>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</si>
  <si>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</si>
  <si>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</si>
  <si>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</si>
  <si>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</si>
  <si>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</si>
  <si>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</si>
  <si>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</si>
  <si>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</si>
  <si>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</si>
  <si>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</si>
  <si>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</si>
  <si>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</si>
  <si>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</si>
  <si>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</si>
  <si>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</si>
  <si>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</si>
  <si>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</si>
  <si>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</si>
  <si>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</si>
  <si>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</si>
  <si>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</si>
  <si>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</si>
  <si>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</si>
  <si>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</si>
  <si>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</si>
  <si>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</si>
  <si>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</si>
  <si>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</si>
  <si>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</si>
  <si>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</si>
  <si>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</si>
  <si>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</si>
  <si>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</si>
  <si>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</si>
  <si>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</si>
  <si>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</si>
  <si>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</si>
  <si>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</si>
  <si>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</si>
  <si>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</si>
  <si>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</si>
  <si>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</si>
  <si>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</si>
  <si>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</si>
  <si>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</si>
  <si>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</si>
  <si>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</si>
  <si>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</si>
  <si>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</si>
  <si>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</si>
  <si>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</si>
  <si>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</si>
  <si>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</si>
  <si>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</si>
  <si>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</si>
  <si>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</si>
  <si>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</si>
  <si>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</si>
  <si>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</si>
  <si>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</si>
  <si>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</si>
  <si>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</si>
  <si>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</si>
  <si>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</si>
  <si>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</si>
  <si>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</si>
  <si>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</si>
  <si>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</si>
  <si>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</si>
  <si>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</si>
  <si>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</si>
  <si>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</si>
  <si>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</si>
  <si>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</si>
  <si>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</si>
  <si>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</si>
  <si>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</si>
  <si>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</si>
  <si>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</si>
  <si>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</si>
  <si>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</si>
  <si>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</si>
  <si>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</si>
  <si>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</si>
  <si>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</si>
  <si>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</si>
  <si>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</si>
  <si>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</si>
  <si>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</si>
  <si>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</si>
  <si>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</si>
  <si>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</si>
  <si>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</si>
  <si>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</si>
  <si>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</si>
  <si>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</si>
  <si>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</si>
  <si>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</si>
  <si>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</si>
  <si>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</si>
  <si>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</si>
  <si>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</si>
  <si>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</si>
  <si>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</si>
  <si>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</si>
  <si>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</si>
  <si>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</si>
  <si>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</si>
  <si>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</si>
  <si>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</si>
  <si>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</si>
  <si>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</si>
  <si>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</si>
  <si>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</si>
  <si>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</si>
  <si>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</si>
  <si>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</si>
  <si>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</si>
  <si>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</si>
  <si>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</si>
  <si>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</si>
  <si>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</si>
  <si>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</si>
  <si>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</si>
  <si>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</si>
  <si>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</si>
  <si>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</si>
  <si>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</si>
  <si>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</si>
  <si>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</si>
  <si>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</si>
  <si>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</si>
  <si>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</si>
  <si>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</si>
  <si>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</si>
  <si>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</si>
  <si>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</si>
  <si>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</si>
  <si>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</si>
  <si>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</si>
  <si>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</si>
  <si>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</si>
  <si>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</si>
  <si>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</si>
  <si>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</si>
  <si>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</si>
  <si>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</si>
  <si>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</si>
  <si>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</si>
  <si>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</si>
  <si>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</si>
  <si>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</si>
  <si>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</si>
  <si>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</si>
  <si>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</si>
  <si>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</si>
  <si>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</si>
  <si>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</si>
  <si>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</si>
  <si>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</si>
  <si>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</si>
  <si>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</si>
  <si>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</si>
  <si>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</si>
  <si>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</si>
  <si>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</si>
  <si>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</si>
  <si>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</si>
  <si>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</si>
  <si>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</si>
  <si>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</si>
  <si>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</si>
  <si>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</si>
  <si>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</si>
  <si>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</si>
  <si>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</si>
  <si>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</si>
  <si>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</si>
  <si>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</si>
  <si>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</si>
  <si>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</si>
  <si>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</si>
  <si>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</si>
  <si>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</si>
  <si>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</si>
  <si>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</si>
  <si>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</si>
  <si>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</si>
  <si>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</si>
  <si>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</si>
  <si>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</si>
  <si>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</si>
  <si>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</si>
  <si>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</si>
  <si>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</si>
  <si>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</si>
  <si>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</si>
  <si>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</si>
  <si>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</si>
  <si>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</si>
  <si>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</si>
  <si>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</si>
  <si>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</si>
  <si>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</si>
  <si>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</si>
  <si>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</si>
  <si>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</si>
  <si>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</si>
  <si>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</si>
  <si>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</si>
  <si>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</si>
  <si>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</si>
  <si>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</si>
  <si>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</si>
  <si>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</si>
  <si>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</si>
  <si>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</si>
  <si>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</si>
  <si>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</si>
  <si>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</si>
  <si>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</si>
  <si>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</si>
  <si>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</si>
  <si>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</si>
  <si>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</si>
  <si>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</si>
  <si>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</si>
  <si>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</si>
  <si>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</si>
  <si>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</si>
  <si>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</si>
  <si>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</si>
  <si>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</si>
  <si>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</si>
  <si>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</si>
  <si>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</si>
  <si>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</si>
  <si>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</si>
  <si>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</si>
  <si>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</si>
  <si>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</si>
  <si>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</si>
  <si>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</si>
  <si>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</si>
  <si>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</si>
  <si>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</si>
  <si>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</si>
  <si>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</si>
  <si>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</si>
  <si>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</si>
  <si>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</si>
  <si>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</si>
  <si>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</si>
  <si>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</si>
  <si>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</si>
  <si>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</si>
  <si>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</si>
  <si>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</si>
  <si>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</si>
  <si>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</si>
  <si>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</si>
  <si>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</si>
  <si>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</si>
  <si>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</si>
  <si>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</si>
  <si>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</si>
  <si>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</si>
  <si>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</si>
  <si>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</si>
  <si>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</si>
  <si>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</si>
  <si>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</si>
  <si>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</si>
  <si>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</si>
  <si>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</si>
  <si>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</si>
  <si>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</si>
  <si>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</si>
  <si>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</si>
  <si>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</si>
  <si>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</si>
  <si>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</si>
  <si>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</si>
  <si>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</si>
  <si>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</si>
  <si>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</si>
  <si>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</si>
  <si>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</si>
  <si>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</si>
  <si>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</si>
  <si>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</si>
  <si>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</si>
  <si>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</si>
  <si>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</si>
  <si>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</si>
  <si>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</si>
  <si>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</si>
  <si>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</si>
  <si>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</si>
  <si>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</si>
  <si>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</si>
  <si>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</si>
  <si>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</si>
  <si>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</si>
  <si>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</si>
  <si>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</si>
  <si>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</si>
  <si>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</si>
  <si>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</si>
  <si>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</si>
  <si>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</si>
  <si>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</si>
  <si>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</si>
  <si>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</si>
  <si>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</si>
  <si>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</si>
  <si>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</si>
  <si>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</si>
  <si>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</si>
  <si>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</si>
  <si>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</si>
  <si>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</si>
  <si>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</si>
  <si>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</si>
  <si>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</si>
  <si>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</si>
  <si>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</si>
  <si>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</si>
  <si>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</si>
  <si>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</si>
  <si>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</si>
  <si>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</si>
  <si>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</si>
  <si>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</si>
  <si>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</si>
  <si>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</si>
  <si>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</si>
  <si>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</si>
  <si>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</si>
  <si>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</si>
  <si>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</si>
  <si>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</si>
  <si>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</si>
  <si>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</si>
  <si>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</si>
  <si>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</si>
  <si>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</si>
  <si>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</si>
  <si>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</si>
  <si>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</si>
  <si>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</si>
  <si>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</si>
  <si>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</si>
  <si>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</si>
  <si>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</si>
  <si>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</si>
  <si>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</si>
  <si>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</si>
  <si>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</si>
  <si>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</si>
  <si>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</si>
  <si>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</si>
  <si>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</si>
  <si>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</si>
  <si>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</si>
  <si>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</si>
  <si>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</si>
  <si>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</si>
  <si>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</si>
  <si>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</si>
  <si>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</si>
  <si>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</si>
  <si>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</si>
  <si>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</si>
  <si>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</si>
  <si>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</si>
  <si>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</si>
  <si>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</si>
  <si>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</si>
  <si>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</si>
  <si>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</si>
  <si>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</si>
  <si>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</si>
  <si>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</si>
  <si>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</si>
  <si>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</si>
  <si>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</si>
  <si>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</si>
  <si>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</si>
  <si>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</si>
  <si>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</si>
  <si>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</si>
  <si>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</si>
  <si>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</si>
  <si>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</si>
  <si>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</si>
  <si>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</si>
  <si>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</si>
  <si>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</si>
  <si>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</si>
  <si>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</si>
  <si>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</si>
  <si>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</si>
  <si>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</si>
  <si>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</si>
  <si>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</si>
  <si>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</si>
  <si>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</si>
  <si>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</si>
  <si>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</si>
  <si>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</si>
  <si>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</si>
  <si>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</si>
  <si>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</si>
  <si>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</si>
  <si>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</si>
  <si>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</si>
  <si>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</si>
  <si>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</si>
  <si>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</si>
  <si>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</si>
  <si>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</si>
  <si>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</si>
  <si>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</si>
  <si>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</si>
  <si>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</si>
  <si>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</si>
  <si>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</si>
  <si>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</si>
  <si>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</si>
  <si>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</si>
  <si>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</si>
  <si>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</si>
  <si>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</si>
  <si>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</si>
  <si>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</si>
  <si>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</si>
  <si>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</si>
  <si>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</si>
  <si>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</si>
  <si>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</si>
  <si>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</si>
  <si>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</si>
  <si>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</si>
  <si>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</si>
  <si>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</si>
  <si>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</si>
  <si>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</si>
  <si>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</si>
  <si>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</si>
  <si>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</si>
  <si>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</si>
  <si>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</si>
  <si>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</si>
  <si>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</si>
  <si>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</si>
  <si>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</si>
  <si>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</si>
  <si>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</si>
  <si>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</si>
  <si>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</si>
  <si>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</si>
  <si>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</si>
  <si>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</si>
  <si>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</si>
  <si>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</si>
  <si>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</si>
  <si>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</si>
  <si>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</si>
  <si>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</si>
  <si>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</si>
  <si>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</si>
  <si>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</si>
  <si>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</si>
  <si>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</si>
  <si>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</si>
  <si>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</si>
  <si>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</si>
  <si>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</si>
  <si>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</si>
  <si>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</si>
  <si>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</si>
  <si>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</si>
  <si>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</si>
  <si>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</si>
  <si>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</si>
  <si>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</si>
  <si>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</si>
  <si>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</si>
  <si>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</si>
  <si>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</si>
  <si>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</si>
  <si>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</si>
  <si>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</si>
  <si>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</si>
  <si>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</si>
  <si>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</si>
  <si>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</si>
  <si>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</si>
  <si>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</si>
  <si>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</si>
  <si>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</si>
  <si>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</si>
  <si>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</si>
  <si>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</si>
  <si>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</si>
  <si>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</si>
  <si>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</si>
  <si>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</si>
  <si>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</si>
  <si>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</si>
  <si>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</si>
  <si>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</si>
  <si>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</si>
  <si>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</si>
  <si>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</si>
  <si>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</si>
  <si>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</si>
  <si>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</si>
  <si>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</si>
  <si>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</si>
  <si>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</si>
  <si>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</si>
  <si>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</si>
  <si>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</si>
  <si>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</si>
  <si>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</si>
  <si>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</si>
  <si>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</si>
  <si>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</si>
  <si>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</si>
  <si>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</si>
  <si>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</si>
  <si>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</si>
  <si>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</si>
  <si>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</si>
  <si>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</si>
  <si>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</si>
  <si>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</si>
  <si>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</si>
  <si>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</si>
  <si>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</si>
  <si>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</si>
  <si>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</si>
  <si>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</si>
  <si>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</si>
  <si>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</si>
  <si>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</si>
  <si>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</si>
  <si>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</si>
  <si>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</si>
  <si>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</si>
  <si>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</si>
  <si>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</si>
  <si>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</si>
  <si>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</si>
  <si>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</si>
  <si>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</si>
  <si>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</si>
  <si>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</si>
  <si>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</si>
  <si>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</si>
  <si>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</si>
  <si>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</si>
  <si>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</si>
  <si>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</si>
  <si>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</si>
  <si>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</si>
  <si>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</si>
  <si>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</si>
  <si>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</si>
  <si>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</si>
  <si>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</si>
  <si>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</si>
  <si>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</si>
  <si>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</si>
  <si>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</si>
  <si>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</si>
  <si>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</si>
  <si>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</si>
  <si>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</si>
  <si>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</si>
  <si>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</si>
  <si>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</si>
  <si>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</si>
  <si>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</si>
  <si>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</si>
  <si>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</si>
  <si>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</si>
  <si>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</si>
  <si>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</si>
  <si>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</si>
  <si>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</si>
  <si>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</si>
  <si>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</si>
  <si>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</si>
  <si>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</si>
  <si>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</si>
  <si>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</si>
  <si>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</si>
  <si>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</si>
  <si>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</si>
  <si>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</si>
  <si>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</si>
  <si>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</si>
  <si>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</si>
  <si>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</si>
  <si>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</si>
  <si>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</si>
  <si>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</si>
  <si>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</si>
  <si>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</si>
  <si>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</si>
  <si>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</si>
  <si>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</si>
  <si>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</si>
  <si>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</si>
  <si>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</si>
  <si>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</si>
  <si>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</si>
  <si>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</si>
  <si>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</si>
  <si>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</si>
  <si>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</si>
  <si>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</si>
  <si>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</si>
  <si>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</si>
  <si>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</si>
  <si>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</si>
  <si>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</si>
  <si>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</si>
  <si>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</si>
  <si>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</si>
  <si>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</si>
  <si>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</si>
  <si>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</si>
  <si>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</si>
  <si>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</si>
  <si>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</si>
  <si>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</si>
  <si>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</si>
  <si>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</si>
  <si>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</si>
  <si>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</si>
  <si>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</si>
  <si>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</si>
  <si>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</si>
  <si>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</si>
  <si>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</si>
  <si>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</si>
  <si>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</si>
  <si>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</si>
  <si>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</si>
  <si>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</si>
  <si>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</si>
  <si>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</si>
  <si>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</si>
  <si>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</si>
  <si>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</si>
  <si>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</si>
  <si>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</si>
  <si>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</si>
  <si>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</si>
  <si>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</si>
  <si>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</si>
  <si>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</si>
  <si>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</si>
  <si>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</si>
  <si>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</si>
  <si>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</si>
  <si>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</si>
  <si>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</si>
  <si>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</si>
  <si>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</si>
  <si>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</si>
  <si>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</si>
  <si>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</si>
  <si>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</si>
  <si>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</si>
  <si>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</si>
  <si>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</si>
  <si>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</si>
  <si>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</si>
  <si>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</si>
  <si>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</si>
  <si>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</si>
  <si>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</si>
  <si>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</si>
  <si>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</si>
  <si>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</si>
  <si>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</si>
  <si>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</si>
  <si>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</si>
  <si>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</si>
  <si>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</si>
  <si>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</si>
  <si>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</si>
  <si>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</si>
  <si>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</si>
  <si>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</si>
  <si>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</si>
  <si>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</si>
  <si>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</si>
  <si>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</si>
  <si>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</si>
  <si>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</si>
  <si>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</si>
  <si>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</si>
  <si>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</si>
  <si>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</si>
  <si>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</si>
  <si>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</si>
  <si>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</si>
  <si>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</si>
  <si>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</si>
  <si>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</si>
  <si>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</si>
  <si>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</si>
  <si>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</si>
  <si>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</si>
  <si>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</si>
  <si>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</si>
  <si>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</si>
  <si>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</si>
  <si>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</si>
  <si>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</si>
  <si>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</si>
  <si>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</si>
  <si>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</si>
  <si>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</si>
  <si>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</si>
  <si>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</si>
  <si>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</si>
  <si>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</si>
  <si>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</si>
  <si>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</si>
  <si>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</si>
  <si>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</si>
  <si>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</si>
  <si>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</si>
  <si>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</si>
  <si>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</si>
  <si>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</si>
  <si>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</si>
  <si>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</si>
  <si>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</si>
  <si>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</si>
  <si>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</si>
  <si>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</si>
  <si>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</si>
  <si>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</si>
  <si>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</si>
  <si>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</si>
  <si>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</si>
  <si>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</si>
  <si>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</si>
  <si>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</si>
  <si>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</si>
  <si>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</si>
  <si>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</si>
  <si>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</si>
  <si>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</si>
  <si>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</si>
  <si>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</si>
  <si>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</si>
  <si>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</si>
  <si>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</si>
  <si>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</si>
  <si>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</si>
  <si>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</si>
  <si>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</si>
  <si>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</si>
  <si>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</si>
  <si>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</si>
  <si>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</si>
  <si>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</si>
  <si>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</si>
  <si>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</si>
  <si>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</si>
  <si>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</si>
  <si>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</si>
  <si>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</si>
  <si>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</si>
  <si>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</si>
  <si>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</si>
  <si>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</si>
  <si>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</si>
  <si>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</si>
  <si>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</si>
  <si>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</si>
  <si>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</si>
  <si>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</si>
  <si>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</si>
  <si>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</si>
  <si>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</si>
  <si>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</si>
  <si>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</si>
  <si>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</si>
  <si>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</si>
  <si>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</si>
  <si>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</si>
  <si>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</si>
  <si>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</si>
  <si>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</si>
  <si>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</si>
  <si>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</si>
  <si>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</si>
  <si>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</si>
  <si>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</si>
  <si>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</si>
  <si>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</si>
  <si>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</si>
  <si>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</si>
  <si>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</si>
  <si>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</si>
  <si>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</si>
  <si>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</si>
  <si>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</si>
  <si>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</si>
  <si>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</si>
  <si>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</si>
  <si>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</si>
  <si>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</si>
  <si>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</si>
  <si>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</si>
  <si>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</si>
  <si>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</si>
  <si>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</si>
  <si>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</si>
  <si>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</si>
  <si>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</si>
  <si>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</si>
  <si>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</si>
  <si>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</si>
  <si>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</si>
  <si>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</si>
  <si>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</si>
  <si>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</si>
  <si>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</si>
  <si>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</si>
  <si>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</si>
  <si>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</si>
  <si>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</si>
  <si>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</si>
  <si>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</si>
  <si>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</si>
  <si>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</si>
  <si>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</si>
  <si>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</si>
  <si>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</si>
  <si>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</si>
  <si>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</si>
  <si>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</si>
  <si>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</si>
  <si>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</si>
  <si>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</si>
  <si>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</si>
  <si>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</si>
  <si>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</si>
  <si>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</si>
  <si>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</si>
  <si>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</si>
  <si>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</si>
  <si>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</si>
  <si>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</si>
  <si>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</si>
  <si>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</si>
  <si>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</si>
  <si>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</si>
  <si>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</si>
  <si>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</si>
  <si>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</si>
  <si>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</si>
  <si>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</si>
  <si>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</si>
  <si>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</si>
  <si>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</si>
  <si>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</si>
  <si>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</si>
  <si>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</si>
  <si>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</si>
  <si>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</si>
  <si>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</si>
  <si>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</si>
  <si>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</si>
  <si>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</si>
  <si>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</si>
  <si>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</si>
  <si>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</si>
  <si>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</si>
  <si>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</si>
  <si>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</si>
  <si>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</si>
  <si>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</si>
  <si>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</si>
  <si>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</si>
  <si>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</si>
  <si>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</si>
  <si>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</si>
  <si>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</si>
  <si>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</si>
  <si>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</si>
  <si>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</si>
  <si>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</si>
  <si>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</si>
  <si>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</si>
  <si>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</si>
  <si>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</si>
  <si>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</si>
  <si>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</si>
  <si>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</si>
  <si>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</si>
  <si>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</si>
  <si>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</si>
  <si>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</si>
  <si>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</si>
  <si>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</si>
  <si>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</si>
  <si>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</si>
  <si>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</si>
  <si>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</si>
  <si>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</si>
  <si>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</si>
  <si>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</si>
  <si>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</si>
  <si>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</si>
  <si>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</si>
  <si>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</si>
  <si>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</si>
  <si>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</si>
  <si>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</si>
  <si>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</si>
  <si>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</si>
  <si>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</si>
  <si>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</si>
  <si>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</si>
  <si>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</si>
  <si>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</si>
  <si>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</si>
  <si>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</si>
  <si>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</si>
  <si>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</si>
  <si>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</si>
  <si>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</si>
  <si>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</si>
  <si>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</si>
  <si>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</si>
  <si>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</si>
  <si>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</si>
  <si>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</si>
  <si>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</si>
  <si>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</si>
  <si>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</si>
  <si>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</si>
  <si>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</si>
  <si>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</si>
  <si>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</si>
  <si>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</si>
  <si>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</si>
  <si>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</si>
  <si>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</si>
  <si>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</si>
  <si>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</si>
  <si>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</si>
  <si>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</si>
  <si>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</si>
  <si>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</si>
  <si>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</si>
  <si>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</si>
  <si>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</si>
  <si>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</si>
  <si>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</si>
  <si>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</si>
  <si>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</si>
  <si>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</si>
  <si>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</si>
  <si>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</si>
  <si>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</si>
  <si>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</si>
  <si>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</si>
  <si>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</si>
  <si>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</si>
  <si>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</si>
  <si>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</si>
  <si>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</si>
  <si>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</si>
  <si>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</si>
  <si>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</si>
  <si>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</si>
  <si>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</si>
  <si>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</si>
  <si>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</si>
  <si>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</si>
  <si>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</si>
  <si>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</si>
  <si>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</si>
  <si>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</si>
  <si>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</si>
  <si>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</si>
  <si>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</si>
  <si>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</si>
  <si>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</si>
  <si>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</si>
  <si>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</si>
  <si>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</si>
  <si>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</si>
  <si>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</si>
  <si>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</si>
  <si>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</si>
  <si>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</si>
  <si>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</si>
  <si>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</si>
  <si>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</si>
  <si>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</si>
  <si>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</si>
  <si>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</si>
  <si>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</si>
  <si>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</si>
  <si>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</si>
  <si>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</si>
  <si>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</si>
  <si>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</si>
  <si>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</si>
  <si>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</si>
  <si>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</si>
  <si>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</si>
  <si>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</si>
  <si>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</si>
  <si>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</si>
  <si>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</si>
  <si>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</si>
  <si>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</si>
  <si>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</si>
  <si>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</si>
  <si>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</si>
  <si>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</si>
  <si>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</si>
  <si>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</si>
  <si>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</si>
  <si>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</si>
  <si>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</si>
  <si>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</si>
  <si>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</si>
  <si>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</si>
  <si>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</si>
  <si>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</si>
  <si>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</si>
  <si>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</si>
  <si>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</si>
  <si>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</si>
  <si>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</si>
  <si>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</si>
  <si>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</si>
  <si>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</si>
  <si>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</si>
  <si>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</si>
  <si>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</si>
  <si>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</si>
  <si>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</si>
  <si>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</si>
  <si>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</si>
  <si>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</si>
  <si>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</si>
  <si>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</si>
  <si>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</si>
  <si>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</si>
  <si>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</si>
  <si>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</si>
  <si>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</si>
  <si>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</si>
  <si>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</si>
  <si>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</si>
  <si>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</si>
  <si>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</si>
  <si>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</si>
  <si>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</si>
  <si>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</si>
  <si>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</si>
  <si>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</si>
  <si>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</si>
  <si>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</si>
  <si>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</si>
  <si>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</si>
  <si>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</si>
  <si>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</si>
  <si>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</si>
  <si>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</si>
  <si>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</si>
  <si>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</si>
  <si>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</si>
  <si>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</si>
  <si>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</si>
  <si>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</si>
  <si>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</si>
  <si>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</si>
  <si>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</si>
  <si>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</si>
  <si>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</si>
  <si>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</si>
  <si>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</si>
  <si>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</si>
  <si>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</si>
  <si>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</si>
  <si>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</si>
  <si>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</si>
  <si>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</si>
  <si>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</si>
  <si>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</si>
  <si>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</si>
  <si>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</si>
  <si>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</si>
  <si>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</si>
  <si>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</si>
  <si>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</si>
  <si>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</si>
  <si>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</si>
  <si>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</si>
  <si>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</si>
  <si>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</si>
  <si>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</si>
  <si>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</si>
  <si>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</si>
  <si>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</si>
  <si>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</si>
  <si>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</si>
  <si>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</si>
  <si>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</si>
  <si>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</si>
  <si>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</si>
  <si>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</si>
  <si>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</si>
  <si>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</si>
  <si>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</si>
  <si>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</si>
  <si>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</si>
  <si>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</si>
  <si>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</si>
  <si>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</si>
  <si>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</si>
  <si>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</si>
  <si>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</si>
  <si>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</si>
  <si>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</si>
  <si>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</si>
  <si>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</si>
  <si>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</si>
  <si>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</si>
  <si>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</si>
  <si>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</si>
  <si>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</si>
  <si>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</si>
  <si>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</si>
  <si>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</si>
  <si>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</si>
  <si>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</si>
  <si>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</si>
  <si>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</si>
  <si>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</si>
  <si>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</si>
  <si>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</si>
  <si>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</si>
  <si>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</si>
  <si>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</si>
  <si>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</si>
  <si>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</si>
  <si>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</si>
  <si>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</si>
  <si>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</si>
  <si>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</si>
  <si>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</si>
  <si>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</si>
  <si>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</si>
  <si>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</si>
  <si>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</si>
  <si>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</si>
  <si>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</si>
  <si>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</si>
  <si>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</si>
  <si>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</si>
  <si>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</si>
  <si>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</si>
  <si>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</si>
  <si>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</si>
  <si>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</si>
  <si>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</si>
  <si>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</si>
  <si>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</si>
  <si>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</si>
  <si>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</si>
  <si>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</si>
  <si>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</si>
  <si>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</si>
  <si>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</si>
  <si>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</si>
  <si>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</si>
  <si>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</si>
  <si>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</si>
  <si>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</si>
  <si>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</si>
  <si>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</si>
  <si>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</si>
  <si>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</si>
  <si>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</si>
  <si>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</si>
  <si>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</si>
  <si>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</si>
  <si>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</si>
  <si>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</si>
  <si>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</si>
  <si>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</si>
  <si>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</si>
  <si>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</si>
  <si>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</si>
  <si>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</si>
  <si>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</si>
  <si>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</si>
  <si>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</si>
  <si>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</si>
  <si>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</si>
  <si>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</si>
  <si>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</si>
  <si>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</si>
  <si>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</si>
  <si>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</si>
  <si>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</si>
  <si>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</si>
  <si>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</si>
  <si>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</si>
  <si>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</si>
  <si>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</si>
  <si>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</si>
  <si>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</si>
  <si>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</si>
  <si>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</si>
  <si>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</si>
  <si>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</si>
  <si>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</si>
  <si>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</si>
  <si>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</si>
  <si>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</si>
  <si>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</si>
  <si>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</si>
  <si>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</si>
  <si>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</si>
  <si>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</si>
  <si>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</si>
  <si>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</si>
  <si>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</si>
  <si>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</si>
  <si>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</si>
  <si>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</si>
  <si>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</si>
  <si>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</si>
  <si>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</si>
  <si>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</si>
  <si>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</si>
  <si>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</si>
  <si>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</si>
  <si>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</si>
  <si>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</si>
  <si>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</si>
  <si>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</si>
  <si>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</si>
  <si>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</si>
  <si>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</si>
  <si>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</si>
  <si>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</si>
  <si>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</si>
  <si>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</si>
  <si>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</si>
  <si>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</si>
  <si>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</si>
  <si>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</si>
  <si>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</si>
  <si>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</si>
  <si>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</si>
  <si>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</si>
  <si>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</si>
  <si>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</si>
  <si>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</si>
  <si>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</si>
  <si>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</si>
  <si>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</si>
  <si>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</si>
  <si>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</si>
  <si>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</si>
  <si>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</si>
  <si>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</si>
  <si>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</si>
  <si>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</si>
  <si>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</si>
  <si>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</si>
  <si>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</si>
  <si>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</si>
  <si>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</si>
  <si>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</si>
  <si>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</si>
  <si>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</si>
  <si>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</si>
  <si>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</si>
  <si>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</si>
  <si>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</si>
  <si>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</si>
  <si>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</si>
  <si>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</si>
  <si>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</si>
  <si>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</si>
  <si>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</si>
  <si>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</si>
  <si>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</si>
  <si>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</si>
  <si>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</si>
  <si>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</si>
  <si>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</si>
  <si>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</si>
  <si>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</si>
  <si>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</si>
  <si>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</si>
  <si>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</si>
  <si>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</si>
  <si>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</si>
  <si>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</si>
  <si>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</si>
  <si>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</si>
  <si>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</si>
  <si>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</si>
  <si>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</si>
  <si>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</si>
  <si>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</si>
  <si>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</si>
  <si>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</si>
  <si>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</si>
  <si>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</si>
  <si>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</si>
  <si>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</si>
  <si>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</si>
  <si>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</si>
  <si>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</si>
  <si>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</si>
  <si>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</si>
  <si>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</si>
  <si>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</si>
  <si>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</si>
  <si>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</si>
  <si>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</si>
  <si>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</si>
  <si>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</si>
  <si>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</si>
  <si>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</si>
  <si>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</si>
  <si>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</si>
  <si>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</si>
  <si>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</si>
  <si>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</si>
  <si>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</si>
  <si>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</si>
  <si>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</si>
  <si>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</si>
  <si>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</si>
  <si>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</si>
  <si>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</si>
  <si>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</si>
  <si>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</si>
  <si>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</si>
  <si>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</si>
  <si>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</si>
  <si>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</si>
  <si>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</si>
  <si>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</si>
  <si>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</si>
  <si>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</si>
  <si>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</si>
  <si>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</si>
  <si>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</si>
  <si>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</si>
  <si>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</si>
  <si>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</si>
  <si>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</si>
  <si>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</si>
  <si>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</si>
  <si>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</si>
  <si>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</si>
  <si>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</si>
  <si>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</si>
  <si>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</si>
  <si>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</si>
  <si>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</si>
  <si>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</si>
  <si>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</si>
  <si>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</si>
  <si>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</si>
  <si>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</si>
  <si>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</si>
  <si>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</si>
  <si>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</si>
  <si>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</si>
  <si>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</si>
  <si>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</si>
  <si>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</si>
  <si>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</si>
  <si>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</si>
  <si>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</si>
  <si>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</si>
  <si>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</si>
  <si>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</si>
  <si>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</si>
  <si>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</si>
  <si>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</si>
  <si>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</si>
  <si>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</si>
  <si>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</si>
  <si>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</si>
  <si>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</si>
  <si>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</si>
  <si>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</si>
  <si>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</si>
  <si>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</si>
  <si>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</si>
  <si>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</si>
  <si>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</si>
  <si>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</si>
  <si>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</si>
  <si>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</si>
  <si>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</si>
  <si>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</si>
  <si>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</si>
  <si>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</si>
  <si>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</si>
  <si>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</si>
  <si>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</si>
  <si>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</si>
  <si>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</si>
  <si>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</si>
  <si>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</si>
  <si>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</si>
  <si>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</si>
  <si>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</si>
  <si>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</si>
  <si>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</si>
  <si>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</si>
  <si>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</si>
  <si>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</si>
  <si>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</si>
  <si>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</si>
  <si>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</si>
  <si>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</si>
  <si>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</si>
  <si>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</si>
  <si>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</si>
  <si>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</si>
  <si>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</si>
  <si>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</si>
  <si>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</si>
  <si>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</si>
  <si>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</si>
  <si>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</si>
  <si>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</si>
  <si>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</si>
  <si>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</si>
  <si>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</si>
  <si>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</si>
  <si>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</si>
  <si>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</si>
  <si>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</si>
  <si>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</si>
  <si>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</si>
  <si>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</si>
  <si>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</si>
  <si>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</si>
  <si>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</si>
  <si>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</si>
  <si>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</si>
  <si>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</si>
  <si>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</si>
  <si>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</si>
  <si>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</si>
  <si>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</si>
  <si>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</si>
  <si>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</si>
  <si>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</si>
  <si>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</si>
  <si>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</si>
  <si>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</si>
  <si>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</si>
  <si>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</si>
  <si>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</si>
  <si>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</si>
  <si>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</si>
  <si>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</si>
  <si>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</si>
  <si>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</si>
  <si>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</si>
  <si>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</si>
  <si>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</si>
  <si>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</si>
  <si>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</si>
  <si>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</si>
  <si>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</si>
  <si>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</si>
  <si>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</si>
  <si>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</si>
  <si>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</si>
  <si>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</si>
  <si>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</si>
  <si>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</si>
  <si>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</si>
  <si>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</si>
  <si>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</si>
  <si>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</si>
  <si>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</si>
  <si>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</si>
  <si>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</si>
  <si>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</si>
  <si>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</si>
  <si>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</si>
  <si>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</si>
  <si>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</si>
  <si>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</si>
  <si>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</si>
  <si>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</si>
  <si>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</si>
  <si>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</si>
  <si>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</si>
  <si>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</si>
  <si>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</si>
  <si>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</si>
  <si>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</si>
  <si>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</si>
  <si>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</si>
  <si>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</si>
  <si>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</si>
  <si>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</si>
  <si>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</si>
  <si>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</si>
  <si>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</si>
  <si>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</si>
  <si>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</si>
  <si>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</si>
  <si>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</si>
  <si>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</si>
  <si>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</si>
  <si>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</si>
  <si>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</si>
  <si>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</si>
  <si>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</si>
  <si>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</si>
  <si>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</si>
  <si>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</si>
  <si>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</si>
  <si>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</si>
  <si>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</si>
  <si>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</si>
  <si>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</si>
  <si>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</si>
  <si>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</si>
  <si>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</si>
  <si>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</si>
  <si>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</si>
  <si>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</si>
  <si>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</si>
  <si>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</si>
  <si>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</si>
  <si>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</si>
  <si>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</si>
  <si>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</si>
  <si>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</si>
  <si>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</si>
  <si>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</si>
  <si>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</si>
  <si>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</si>
  <si>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</si>
  <si>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</si>
  <si>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</si>
  <si>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</si>
  <si>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</si>
  <si>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</si>
  <si>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</si>
  <si>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</si>
  <si>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</si>
  <si>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</si>
  <si>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</si>
  <si>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</si>
  <si>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</si>
  <si>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</si>
  <si>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</si>
  <si>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</si>
  <si>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</si>
  <si>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</si>
  <si>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</si>
  <si>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</si>
  <si>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</si>
  <si>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</si>
  <si>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</si>
  <si>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</si>
  <si>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</si>
  <si>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</si>
  <si>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</si>
  <si>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</si>
  <si>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</si>
  <si>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</si>
  <si>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</si>
  <si>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</si>
  <si>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</si>
  <si>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</si>
  <si>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</si>
  <si>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</si>
  <si>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</si>
  <si>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</si>
  <si>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</si>
  <si>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</si>
  <si>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</si>
  <si>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</si>
  <si>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</si>
  <si>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</si>
  <si>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</si>
  <si>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</si>
  <si>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</si>
  <si>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</si>
  <si>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</si>
  <si>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</si>
  <si>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</si>
  <si>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</si>
  <si>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</si>
  <si>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</si>
  <si>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</si>
  <si>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</si>
  <si>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</si>
  <si>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</si>
  <si>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</si>
  <si>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</si>
  <si>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</si>
  <si>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</si>
  <si>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</si>
  <si>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</si>
  <si>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</si>
  <si>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</si>
  <si>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</si>
  <si>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</si>
  <si>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</si>
  <si>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</si>
  <si>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</si>
  <si>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</si>
  <si>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</si>
  <si>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</si>
  <si>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</si>
  <si>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</si>
  <si>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</si>
  <si>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</si>
  <si>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</si>
  <si>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</si>
  <si>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</si>
  <si>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</si>
  <si>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</si>
  <si>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</si>
  <si>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</si>
  <si>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</si>
  <si>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</si>
  <si>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</si>
  <si>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</si>
  <si>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</si>
  <si>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</si>
  <si>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</si>
  <si>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</si>
  <si>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</si>
  <si>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</si>
  <si>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</si>
  <si>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</si>
  <si>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</si>
  <si>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</si>
  <si>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</si>
  <si>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</si>
  <si>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</si>
  <si>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</si>
  <si>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</si>
  <si>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</si>
  <si>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</si>
  <si>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</si>
  <si>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</si>
  <si>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</si>
  <si>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</si>
  <si>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</si>
  <si>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</si>
  <si>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</si>
  <si>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</si>
  <si>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</si>
  <si>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</si>
  <si>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</si>
  <si>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</si>
  <si>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</si>
  <si>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</si>
  <si>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</si>
  <si>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</si>
  <si>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</si>
  <si>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</si>
  <si>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</si>
  <si>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</si>
  <si>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</si>
  <si>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</si>
  <si>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</si>
  <si>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</si>
  <si>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</si>
  <si>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</si>
  <si>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</si>
  <si>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</si>
  <si>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</si>
  <si>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</si>
  <si>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</si>
  <si>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</si>
  <si>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</si>
  <si>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</si>
  <si>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</si>
  <si>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</si>
  <si>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</si>
  <si>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</si>
  <si>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</si>
  <si>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</si>
  <si>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</si>
  <si>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</si>
  <si>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</si>
  <si>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</si>
  <si>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</si>
  <si>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</si>
  <si>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</si>
  <si>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</si>
  <si>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</si>
  <si>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</si>
  <si>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</si>
  <si>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</si>
  <si>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</si>
  <si>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</si>
  <si>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</si>
  <si>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</si>
  <si>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</si>
  <si>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</si>
  <si>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</si>
  <si>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</si>
  <si>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</si>
  <si>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</si>
  <si>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</si>
  <si>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</si>
  <si>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</si>
  <si>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</si>
  <si>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</si>
  <si>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</si>
  <si>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</si>
  <si>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</si>
  <si>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</si>
  <si>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</si>
  <si>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</si>
  <si>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</si>
  <si>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</si>
  <si>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</si>
  <si>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</si>
  <si>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</si>
  <si>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</si>
  <si>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</si>
  <si>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</si>
  <si>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</si>
  <si>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</si>
  <si>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</si>
  <si>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</si>
  <si>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</si>
  <si>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</si>
  <si>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</si>
  <si>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</si>
  <si>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</si>
  <si>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</si>
  <si>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</si>
  <si>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</si>
  <si>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</si>
  <si>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</si>
  <si>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</si>
  <si>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</si>
  <si>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</si>
  <si>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</si>
  <si>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</si>
  <si>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</si>
  <si>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</si>
  <si>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</si>
  <si>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</si>
  <si>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</si>
  <si>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</si>
  <si>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</si>
  <si>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</si>
  <si>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</si>
  <si>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</si>
  <si>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</si>
  <si>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</si>
  <si>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</si>
  <si>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</si>
  <si>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</si>
  <si>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</si>
  <si>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</si>
  <si>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</si>
  <si>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</si>
  <si>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</si>
  <si>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</si>
  <si>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</si>
  <si>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</si>
  <si>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</si>
  <si>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</si>
  <si>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</si>
  <si>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</si>
  <si>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</si>
  <si>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</si>
  <si>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</si>
  <si>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</si>
  <si>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</si>
  <si>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</si>
  <si>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</si>
  <si>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</si>
  <si>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</si>
  <si>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</si>
  <si>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</si>
  <si>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</si>
  <si>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</si>
  <si>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</si>
  <si>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</si>
  <si>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</si>
  <si>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</si>
  <si>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</si>
  <si>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</si>
  <si>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</si>
  <si>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</si>
  <si>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</si>
  <si>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</si>
  <si>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</si>
  <si>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</si>
  <si>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</si>
  <si>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</si>
  <si>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</si>
  <si>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</si>
  <si>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</si>
  <si>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</si>
  <si>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</si>
  <si>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</si>
  <si>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</si>
  <si>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</si>
  <si>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</si>
  <si>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</si>
  <si>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</si>
  <si>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</si>
  <si>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</si>
  <si>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</si>
  <si>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</si>
  <si>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</si>
  <si>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</si>
  <si>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</si>
  <si>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</si>
  <si>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</si>
  <si>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</si>
  <si>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</si>
  <si>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</si>
  <si>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</si>
  <si>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</si>
  <si>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</si>
  <si>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</si>
  <si>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</si>
  <si>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</si>
  <si>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</si>
  <si>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</si>
  <si>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</si>
  <si>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</si>
  <si>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</si>
  <si>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</si>
  <si>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</si>
  <si>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</si>
  <si>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</si>
  <si>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</si>
  <si>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</si>
  <si>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</si>
  <si>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</si>
  <si>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</si>
  <si>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</si>
  <si>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</si>
  <si>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</si>
  <si>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</si>
  <si>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</si>
  <si>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</si>
  <si>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</si>
  <si>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</si>
  <si>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</si>
  <si>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</si>
  <si>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</si>
  <si>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</si>
  <si>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</si>
  <si>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</si>
  <si>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</si>
  <si>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</si>
  <si>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</si>
  <si>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</si>
  <si>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</si>
  <si>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</si>
  <si>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</si>
  <si>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</si>
  <si>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</si>
  <si>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</si>
  <si>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</si>
  <si>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</si>
  <si>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</si>
  <si>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</si>
  <si>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</si>
  <si>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</si>
  <si>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</si>
  <si>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</si>
  <si>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</si>
  <si>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</si>
  <si>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</si>
  <si>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</si>
  <si>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</si>
  <si>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</si>
  <si>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</si>
  <si>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</si>
  <si>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</si>
  <si>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</si>
  <si>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</si>
  <si>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</si>
  <si>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</si>
  <si>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</si>
  <si>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</si>
  <si>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</si>
  <si>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</si>
  <si>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</si>
  <si>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</si>
  <si>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</si>
  <si>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</si>
  <si>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</si>
  <si>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</si>
  <si>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</si>
  <si>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</si>
  <si>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</si>
  <si>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</si>
  <si>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</si>
  <si>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</si>
  <si>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</si>
  <si>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</si>
  <si>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</si>
  <si>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</si>
  <si>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</si>
  <si>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</si>
  <si>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</si>
  <si>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</si>
  <si>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</si>
  <si>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</si>
  <si>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</si>
  <si>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</si>
  <si>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</si>
  <si>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</si>
  <si>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</si>
  <si>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</si>
  <si>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</si>
  <si>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</si>
  <si>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</si>
  <si>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</si>
  <si>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</si>
  <si>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</si>
  <si>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</si>
  <si>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</si>
  <si>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</si>
  <si>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</si>
  <si>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</si>
  <si>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</si>
  <si>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</si>
  <si>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</si>
  <si>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</si>
  <si>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</si>
  <si>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</si>
  <si>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</si>
  <si>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</si>
  <si>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</si>
  <si>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</si>
  <si>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</si>
  <si>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</si>
  <si>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</si>
  <si>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</si>
  <si>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</si>
  <si>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</si>
  <si>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</si>
  <si>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</si>
  <si>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</si>
  <si>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</si>
  <si>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</si>
  <si>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</si>
  <si>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</si>
  <si>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</si>
  <si>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</si>
  <si>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</si>
  <si>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</si>
  <si>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</si>
  <si>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</si>
  <si>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</si>
  <si>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</si>
  <si>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</si>
  <si>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</si>
  <si>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</si>
  <si>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</si>
  <si>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</si>
  <si>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</si>
  <si>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</si>
  <si>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</si>
  <si>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</si>
  <si>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</si>
  <si>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</si>
  <si>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</si>
  <si>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</si>
  <si>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</si>
  <si>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</si>
  <si>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</si>
  <si>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</si>
  <si>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</si>
  <si>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</si>
  <si>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</si>
  <si>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</si>
  <si>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</si>
  <si>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</si>
  <si>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</si>
  <si>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</si>
  <si>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</si>
  <si>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</si>
  <si>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</si>
  <si>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</si>
  <si>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</si>
  <si>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</si>
  <si>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</si>
  <si>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</si>
  <si>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</si>
  <si>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</si>
  <si>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</si>
  <si>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</si>
  <si>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</si>
  <si>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</si>
  <si>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</si>
  <si>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</si>
  <si>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</si>
  <si>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</si>
  <si>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</si>
  <si>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</si>
  <si>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</si>
  <si>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</si>
  <si>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</si>
  <si>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</si>
  <si>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</si>
  <si>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</si>
  <si>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</si>
  <si>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</si>
  <si>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</si>
  <si>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</si>
  <si>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</si>
  <si>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</si>
  <si>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</si>
  <si>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</si>
  <si>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</si>
  <si>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</si>
  <si>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</si>
  <si>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</si>
  <si>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</si>
  <si>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</si>
  <si>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</si>
  <si>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</si>
  <si>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</si>
  <si>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</si>
  <si>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</si>
  <si>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</si>
  <si>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</si>
  <si>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</si>
  <si>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</si>
  <si>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</si>
  <si>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</si>
  <si>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</si>
  <si>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</si>
  <si>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</si>
  <si>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</si>
  <si>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</si>
  <si>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</si>
  <si>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</si>
  <si>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</si>
  <si>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</si>
  <si>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</si>
  <si>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</si>
  <si>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</si>
  <si>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</si>
  <si>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</si>
  <si>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</si>
  <si>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</si>
  <si>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</si>
  <si>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</si>
  <si>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</si>
  <si>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</si>
  <si>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</si>
  <si>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</si>
  <si>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</si>
  <si>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</si>
  <si>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</si>
  <si>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</si>
  <si>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</si>
  <si>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</si>
  <si>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</si>
  <si>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</si>
  <si>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</si>
  <si>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</si>
  <si>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</si>
  <si>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</si>
  <si>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</si>
  <si>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</si>
  <si>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</si>
  <si>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</si>
  <si>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</si>
  <si>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</si>
  <si>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</si>
  <si>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</si>
  <si>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</si>
  <si>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</si>
  <si>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</si>
  <si>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</si>
  <si>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</si>
  <si>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</si>
  <si>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</si>
  <si>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</si>
  <si>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</si>
  <si>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</si>
  <si>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</si>
  <si>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</si>
  <si>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</si>
  <si>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</si>
  <si>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</si>
  <si>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</si>
  <si>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</si>
  <si>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</si>
  <si>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</si>
  <si>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</si>
  <si>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</si>
  <si>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</si>
  <si>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</si>
  <si>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</si>
  <si>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</si>
  <si>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</si>
  <si>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</si>
  <si>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</si>
  <si>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</si>
  <si>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</si>
  <si>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</si>
  <si>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</si>
  <si>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</si>
  <si>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</si>
  <si>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</si>
  <si>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</si>
  <si>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</si>
  <si>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</si>
  <si>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</si>
  <si>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</si>
  <si>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</si>
  <si>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</si>
  <si>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</si>
  <si>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</si>
  <si>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</si>
  <si>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</si>
  <si>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</si>
  <si>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</si>
  <si>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</si>
  <si>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</si>
  <si>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</si>
  <si>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</si>
  <si>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</si>
  <si>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</si>
  <si>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</si>
  <si>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</si>
  <si>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</si>
  <si>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</si>
  <si>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</si>
  <si>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</si>
  <si>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</si>
  <si>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</si>
  <si>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</si>
  <si>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</si>
  <si>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</si>
  <si>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</si>
  <si>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</si>
  <si>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</si>
  <si>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</si>
  <si>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</si>
  <si>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</si>
  <si>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</si>
  <si>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</si>
  <si>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</si>
  <si>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</si>
  <si>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</si>
  <si>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</si>
  <si>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</si>
  <si>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</si>
  <si>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</si>
  <si>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</si>
  <si>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</si>
  <si>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</si>
  <si>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</si>
  <si>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</si>
  <si>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</si>
  <si>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</si>
  <si>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</si>
  <si>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</si>
  <si>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</si>
  <si>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</si>
  <si>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</si>
  <si>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</si>
  <si>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</si>
  <si>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</si>
  <si>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</si>
  <si>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</si>
  <si>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</si>
  <si>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</si>
  <si>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</si>
  <si>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</si>
  <si>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</si>
  <si>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</si>
  <si>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</si>
  <si>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</si>
  <si>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</si>
  <si>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</si>
  <si>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</si>
  <si>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</si>
  <si>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</si>
  <si>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</si>
  <si>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</si>
  <si>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</si>
  <si>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</si>
  <si>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</si>
  <si>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</si>
  <si>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</si>
  <si>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</si>
  <si>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</si>
  <si>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</si>
  <si>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</si>
  <si>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</si>
  <si>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</si>
  <si>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</si>
  <si>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</si>
  <si>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</si>
  <si>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</si>
  <si>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</si>
  <si>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</si>
  <si>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</si>
  <si>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</si>
  <si>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</si>
  <si>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</si>
  <si>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</si>
  <si>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</si>
  <si>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</si>
  <si>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</si>
  <si>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</si>
  <si>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</si>
  <si>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</si>
  <si>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</si>
  <si>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</si>
  <si>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</si>
  <si>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</si>
  <si>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</si>
  <si>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</si>
  <si>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</si>
  <si>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</si>
  <si>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</si>
  <si>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</si>
  <si>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</si>
  <si>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</si>
  <si>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</si>
  <si>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</si>
  <si>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</si>
  <si>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</si>
  <si>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</si>
  <si>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</si>
  <si>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</si>
  <si>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</si>
  <si>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</si>
  <si>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</si>
  <si>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</si>
  <si>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</si>
  <si>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</si>
  <si>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</si>
  <si>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</si>
  <si>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</si>
  <si>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</si>
  <si>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</si>
  <si>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</si>
  <si>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</si>
  <si>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</si>
  <si>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</si>
  <si>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</si>
  <si>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</si>
  <si>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</si>
  <si>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</si>
  <si>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</si>
  <si>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</si>
  <si>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</si>
  <si>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</si>
  <si>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</si>
  <si>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</si>
  <si>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</si>
  <si>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</si>
  <si>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</si>
  <si>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</si>
  <si>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</si>
  <si>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</si>
  <si>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</si>
  <si>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</si>
  <si>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</si>
  <si>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</si>
  <si>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</si>
  <si>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</si>
  <si>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</si>
  <si>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</si>
  <si>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</si>
  <si>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</si>
  <si>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</si>
  <si>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</si>
  <si>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</si>
  <si>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</si>
  <si>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</si>
  <si>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</si>
  <si>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</si>
  <si>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</si>
  <si>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</si>
  <si>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</si>
  <si>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</si>
  <si>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</si>
  <si>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</si>
  <si>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</si>
  <si>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</si>
  <si>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</si>
  <si>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</si>
  <si>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</si>
  <si>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</si>
  <si>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</si>
  <si>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</si>
  <si>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</si>
  <si>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</si>
  <si>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</si>
  <si>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</si>
  <si>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</si>
  <si>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</si>
  <si>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</si>
  <si>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</si>
  <si>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</si>
  <si>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</si>
  <si>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</si>
  <si>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</si>
  <si>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</si>
  <si>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</si>
  <si>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</si>
  <si>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</si>
  <si>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</si>
  <si>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</si>
  <si>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</si>
  <si>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</si>
  <si>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</si>
  <si>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</si>
  <si>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</si>
  <si>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</si>
  <si>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</si>
  <si>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</si>
  <si>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</si>
  <si>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</si>
  <si>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</si>
  <si>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</si>
  <si>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</si>
  <si>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</si>
  <si>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</si>
  <si>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</si>
  <si>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</si>
  <si>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</si>
  <si>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</si>
  <si>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</si>
  <si>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</si>
  <si>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</si>
  <si>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</si>
  <si>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</si>
  <si>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</si>
  <si>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</si>
  <si>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</si>
  <si>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</si>
  <si>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</si>
  <si>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</si>
  <si>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</si>
  <si>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</si>
  <si>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</si>
  <si>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</si>
  <si>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</si>
  <si>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</si>
  <si>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</si>
  <si>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</si>
  <si>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</si>
  <si>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</si>
  <si>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</si>
  <si>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</si>
  <si>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</si>
  <si>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</si>
  <si>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</si>
  <si>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</si>
  <si>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</si>
  <si>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</si>
  <si>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</si>
  <si>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</si>
  <si>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</si>
  <si>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</si>
  <si>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</si>
  <si>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</si>
  <si>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</si>
  <si>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</si>
  <si>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</si>
  <si>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</si>
  <si>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</si>
  <si>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</si>
  <si>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</si>
  <si>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</si>
  <si>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</si>
  <si>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</si>
  <si>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</si>
  <si>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</si>
  <si>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</si>
  <si>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</si>
  <si>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</si>
  <si>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</si>
  <si>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</si>
  <si>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</si>
  <si>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</si>
  <si>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</si>
  <si>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</si>
  <si>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</si>
  <si>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</si>
  <si>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</si>
  <si>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</si>
  <si>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</si>
  <si>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</si>
  <si>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</si>
  <si>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</si>
  <si>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</si>
  <si>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</si>
  <si>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</si>
  <si>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</si>
  <si>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</si>
  <si>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</si>
  <si>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</si>
  <si>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</si>
  <si>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</si>
  <si>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</si>
  <si>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</si>
  <si>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</si>
  <si>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</si>
  <si>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</si>
  <si>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</si>
  <si>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</si>
  <si>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</si>
  <si>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</si>
  <si>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</si>
  <si>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</si>
  <si>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</si>
  <si>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</si>
  <si>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</si>
  <si>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</si>
  <si>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</si>
  <si>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</si>
  <si>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</si>
  <si>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</si>
  <si>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</si>
  <si>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</si>
  <si>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</si>
  <si>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</si>
  <si>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</si>
  <si>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</si>
  <si>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</si>
  <si>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</si>
  <si>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</si>
  <si>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</si>
  <si>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</si>
  <si>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</si>
  <si>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</si>
  <si>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</si>
  <si>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</si>
  <si>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</si>
  <si>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</si>
  <si>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</si>
  <si>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</si>
  <si>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</si>
  <si>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</si>
  <si>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</si>
  <si>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</si>
  <si>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</si>
  <si>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</si>
  <si>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</si>
  <si>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</si>
  <si>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</si>
  <si>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</si>
  <si>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</si>
  <si>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</si>
  <si>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</si>
  <si>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</si>
  <si>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</si>
  <si>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</si>
  <si>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</si>
  <si>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</si>
  <si>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</si>
  <si>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</si>
  <si>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</si>
  <si>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</si>
  <si>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</si>
  <si>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</si>
  <si>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</si>
  <si>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</si>
  <si>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</si>
  <si>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</si>
  <si>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</si>
  <si>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</si>
  <si>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</si>
  <si>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</si>
  <si>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</si>
  <si>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</si>
  <si>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</si>
  <si>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</si>
  <si>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</si>
  <si>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</si>
  <si>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</si>
  <si>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</si>
  <si>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</si>
  <si>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</si>
  <si>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</si>
  <si>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</si>
  <si>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</si>
  <si>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</si>
  <si>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</si>
  <si>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</si>
  <si>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</si>
  <si>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</si>
  <si>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</si>
  <si>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</si>
  <si>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</si>
  <si>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</si>
  <si>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</si>
  <si>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</si>
  <si>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</si>
  <si>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</si>
  <si>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</si>
  <si>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</si>
  <si>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</si>
  <si>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</si>
  <si>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</si>
  <si>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</si>
  <si>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</si>
  <si>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</si>
  <si>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</si>
  <si>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</si>
  <si>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</si>
  <si>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</si>
  <si>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</si>
  <si>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</si>
  <si>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</si>
  <si>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</si>
  <si>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</si>
  <si>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</si>
  <si>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</si>
  <si>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</si>
  <si>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</si>
  <si>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</si>
  <si>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</si>
  <si>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</si>
  <si>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</si>
  <si>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</si>
  <si>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</si>
  <si>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</si>
  <si>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</si>
  <si>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</si>
  <si>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</si>
  <si>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</si>
  <si>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</si>
  <si>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</si>
  <si>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</si>
  <si>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</si>
  <si>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</si>
  <si>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</si>
  <si>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</si>
  <si>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</si>
  <si>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</si>
  <si>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</si>
  <si>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</si>
  <si>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</si>
  <si>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</si>
  <si>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</si>
  <si>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</si>
  <si>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</si>
  <si>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</si>
  <si>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</si>
  <si>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</si>
  <si>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</si>
  <si>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</si>
  <si>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</si>
  <si>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</si>
  <si>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</si>
  <si>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</si>
  <si>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</si>
  <si>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</si>
  <si>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</si>
  <si>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</si>
  <si>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</si>
  <si>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</si>
  <si>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</si>
  <si>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</si>
  <si>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</si>
  <si>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</si>
  <si>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</si>
  <si>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</si>
  <si>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</si>
  <si>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</si>
  <si>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</si>
  <si>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</si>
  <si>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</si>
  <si>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</si>
  <si>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</si>
  <si>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</si>
  <si>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</si>
  <si>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</si>
  <si>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</si>
  <si>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</si>
  <si>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</si>
  <si>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</si>
  <si>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</si>
  <si>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</si>
  <si>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</si>
  <si>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</si>
  <si>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</si>
  <si>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</si>
  <si>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</si>
  <si>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</si>
  <si>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</si>
  <si>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</si>
  <si>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</si>
  <si>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</si>
  <si>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</si>
  <si>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</si>
  <si>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</si>
  <si>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</si>
  <si>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</si>
  <si>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</si>
  <si>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</si>
  <si>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</si>
  <si>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</si>
  <si>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</si>
  <si>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</si>
  <si>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</si>
  <si>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</si>
  <si>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</si>
  <si>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</si>
  <si>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</si>
  <si>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</si>
  <si>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</si>
  <si>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</si>
  <si>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</si>
  <si>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</si>
  <si>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</si>
  <si>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</si>
  <si>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</si>
  <si>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</si>
  <si>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</si>
  <si>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</si>
  <si>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</si>
  <si>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</si>
  <si>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</si>
  <si>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</si>
  <si>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</si>
  <si>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</si>
  <si>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</si>
  <si>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</si>
  <si>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</si>
  <si>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</si>
  <si>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</si>
  <si>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</si>
  <si>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</si>
  <si>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</si>
  <si>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</si>
  <si>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</si>
  <si>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</si>
  <si>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</si>
  <si>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</si>
  <si>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</si>
  <si>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</si>
  <si>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</si>
  <si>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</si>
  <si>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</si>
  <si>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</si>
  <si>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</si>
  <si>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</si>
  <si>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</si>
  <si>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</si>
  <si>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</si>
  <si>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</si>
  <si>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</si>
  <si>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</si>
  <si>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</si>
  <si>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</si>
  <si>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</si>
  <si>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</si>
  <si>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</si>
  <si>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</si>
  <si>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</si>
  <si>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</si>
  <si>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</si>
  <si>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</si>
  <si>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</si>
  <si>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</si>
  <si>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</si>
  <si>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</si>
  <si>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</si>
  <si>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</si>
  <si>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</si>
  <si>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</si>
  <si>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</si>
  <si>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</si>
  <si>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</si>
  <si>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</si>
  <si>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</si>
  <si>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</si>
  <si>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</si>
  <si>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</si>
  <si>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</si>
  <si>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</si>
  <si>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</si>
  <si>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</si>
  <si>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</si>
  <si>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</si>
  <si>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</si>
  <si>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</si>
  <si>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</si>
  <si>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</si>
  <si>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</si>
  <si>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</si>
  <si>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</si>
  <si>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</si>
  <si>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</si>
  <si>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</si>
  <si>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</si>
  <si>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</si>
  <si>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</si>
  <si>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</si>
  <si>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</si>
  <si>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</si>
  <si>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</si>
  <si>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</si>
  <si>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</si>
  <si>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</si>
  <si>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</si>
  <si>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</si>
  <si>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</si>
  <si>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</si>
  <si>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</si>
  <si>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</si>
  <si>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</si>
  <si>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</si>
  <si>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</si>
  <si>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</si>
  <si>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</si>
  <si>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</si>
  <si>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</si>
  <si>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</si>
  <si>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</si>
  <si>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</si>
  <si>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</si>
  <si>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</si>
  <si>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</si>
  <si>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</si>
  <si>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</si>
  <si>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</si>
  <si>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</si>
  <si>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</si>
  <si>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</si>
  <si>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</si>
  <si>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</si>
  <si>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</si>
  <si>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</si>
  <si>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</si>
  <si>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</si>
  <si>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</si>
  <si>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</si>
  <si>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</si>
  <si>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</si>
  <si>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</si>
  <si>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</si>
  <si>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</si>
  <si>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</si>
  <si>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</si>
  <si>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</si>
  <si>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</si>
  <si>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</si>
  <si>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</si>
  <si>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</si>
  <si>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</si>
  <si>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</si>
  <si>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</si>
  <si>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</si>
  <si>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</si>
  <si>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</si>
  <si>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</si>
  <si>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</si>
  <si>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</si>
  <si>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</si>
  <si>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</si>
  <si>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</si>
  <si>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</si>
  <si>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</si>
  <si>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</si>
  <si>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</si>
  <si>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</si>
  <si>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</si>
  <si>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</si>
  <si>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</si>
  <si>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</si>
  <si>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</si>
  <si>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</si>
  <si>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</si>
  <si>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</si>
  <si>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</si>
  <si>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</si>
  <si>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</si>
  <si>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</si>
  <si>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</si>
  <si>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</si>
  <si>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</si>
  <si>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</si>
  <si>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</si>
  <si>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</si>
  <si>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</si>
  <si>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</si>
  <si>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</si>
  <si>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</si>
  <si>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</si>
  <si>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</si>
  <si>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</si>
  <si>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</si>
  <si>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</si>
  <si>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</si>
  <si>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</si>
  <si>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</si>
  <si>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</si>
  <si>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</si>
  <si>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</si>
  <si>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</si>
  <si>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</si>
  <si>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</si>
  <si>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</si>
  <si>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</si>
  <si>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</si>
  <si>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</si>
  <si>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</si>
  <si>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</si>
  <si>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</si>
  <si>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</si>
  <si>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</si>
  <si>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</si>
  <si>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</si>
  <si>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</si>
  <si>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</si>
  <si>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</si>
  <si>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</si>
  <si>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</si>
  <si>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</si>
  <si>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</si>
  <si>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</si>
  <si>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</si>
  <si>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</si>
  <si>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</si>
  <si>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</si>
  <si>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</si>
  <si>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</si>
  <si>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</si>
  <si>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</si>
  <si>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</si>
  <si>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</si>
  <si>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</si>
  <si>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</si>
  <si>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</si>
  <si>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</si>
  <si>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</si>
  <si>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</si>
  <si>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</si>
  <si>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</si>
  <si>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</si>
  <si>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</si>
  <si>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</si>
  <si>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</si>
  <si>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</si>
  <si>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</si>
  <si>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</si>
  <si>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</si>
  <si>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</si>
  <si>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</si>
  <si>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</si>
  <si>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</si>
  <si>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</si>
  <si>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</si>
  <si>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</si>
  <si>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</si>
  <si>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</si>
  <si>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</si>
  <si>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</si>
  <si>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</si>
  <si>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</si>
  <si>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</si>
  <si>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</si>
  <si>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</si>
  <si>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</si>
  <si>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</si>
  <si>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</si>
  <si>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</si>
  <si>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</si>
  <si>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</si>
  <si>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</si>
  <si>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</si>
  <si>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</si>
  <si>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</si>
  <si>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</si>
  <si>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</si>
  <si>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</si>
  <si>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</si>
  <si>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</si>
  <si>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</si>
  <si>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</si>
  <si>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</si>
  <si>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</si>
  <si>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</si>
  <si>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</si>
  <si>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</si>
  <si>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</si>
  <si>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</si>
  <si>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</si>
  <si>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</si>
  <si>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</si>
  <si>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</si>
  <si>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</si>
  <si>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</si>
  <si>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</si>
  <si>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</si>
  <si>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</si>
  <si>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</si>
  <si>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</si>
  <si>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</si>
  <si>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</si>
  <si>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</si>
  <si>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</si>
  <si>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</si>
  <si>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</si>
  <si>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</si>
  <si>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</si>
  <si>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</si>
  <si>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</si>
  <si>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</si>
  <si>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</si>
  <si>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</si>
  <si>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</si>
  <si>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</si>
  <si>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</si>
  <si>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</si>
  <si>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</si>
  <si>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</si>
  <si>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</si>
  <si>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</si>
  <si>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</si>
  <si>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</si>
  <si>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</si>
  <si>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</si>
  <si>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</si>
  <si>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</si>
  <si>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</si>
  <si>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</si>
  <si>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</si>
  <si>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</si>
  <si>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</si>
  <si>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</si>
  <si>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</si>
  <si>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</si>
  <si>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</si>
  <si>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</si>
  <si>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</si>
  <si>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</si>
  <si>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</si>
  <si>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</si>
  <si>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</si>
  <si>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</si>
  <si>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</si>
  <si>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</si>
  <si>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</si>
  <si>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</si>
  <si>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</si>
  <si>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</si>
  <si>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</si>
  <si>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</si>
  <si>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</si>
  <si>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</si>
  <si>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</si>
  <si>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</si>
  <si>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</si>
  <si>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</si>
  <si>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</si>
  <si>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</si>
  <si>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</si>
  <si>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</si>
  <si>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</si>
  <si>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</si>
  <si>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</si>
  <si>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</si>
  <si>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</si>
  <si>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</si>
  <si>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</si>
  <si>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</si>
  <si>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</si>
  <si>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</si>
  <si>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</si>
  <si>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</si>
  <si>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</si>
  <si>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</si>
  <si>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</si>
  <si>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</si>
  <si>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</si>
  <si>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</si>
  <si>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</si>
  <si>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</si>
  <si>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</si>
  <si>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</si>
  <si>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</si>
  <si>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</si>
  <si>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</si>
  <si>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</si>
  <si>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</si>
  <si>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</si>
  <si>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</si>
  <si>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</si>
  <si>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</si>
  <si>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</si>
  <si>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</si>
  <si>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</si>
  <si>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</si>
  <si>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</si>
  <si>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</si>
  <si>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</si>
  <si>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</si>
  <si>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</si>
  <si>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</si>
  <si>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</si>
  <si>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</si>
  <si>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</si>
  <si>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</si>
  <si>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</si>
  <si>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</si>
  <si>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</si>
  <si>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</si>
  <si>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</si>
  <si>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</si>
  <si>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</si>
  <si>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</si>
  <si>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</si>
  <si>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</si>
  <si>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</si>
  <si>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</si>
  <si>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</si>
  <si>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</si>
  <si>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</si>
  <si>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</si>
  <si>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</si>
  <si>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</si>
  <si>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</si>
  <si>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</si>
  <si>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</si>
  <si>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</si>
  <si>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</si>
  <si>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</si>
  <si>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</si>
  <si>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</si>
  <si>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</si>
  <si>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</si>
  <si>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</si>
  <si>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</si>
  <si>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</si>
  <si>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</si>
  <si>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</si>
  <si>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</si>
  <si>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</si>
  <si>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</si>
  <si>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</si>
  <si>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</si>
  <si>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</si>
  <si>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</si>
  <si>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</si>
  <si>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</si>
  <si>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</si>
  <si>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</si>
  <si>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</si>
  <si>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</si>
  <si>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</si>
  <si>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</si>
  <si>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</si>
  <si>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</si>
  <si>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</si>
  <si>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</si>
  <si>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</si>
  <si>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</si>
  <si>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</si>
  <si>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</si>
  <si>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</si>
  <si>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</si>
  <si>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</si>
  <si>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</si>
  <si>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</si>
  <si>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</si>
  <si>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</si>
  <si>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</si>
  <si>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</si>
  <si>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</si>
  <si>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</si>
  <si>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</si>
  <si>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</si>
  <si>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</si>
  <si>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</si>
  <si>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</si>
  <si>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</si>
  <si>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</si>
  <si>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</si>
  <si>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</si>
  <si>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</si>
  <si>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</si>
  <si>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</si>
  <si>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</si>
  <si>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</si>
  <si>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</si>
  <si>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</si>
  <si>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</si>
  <si>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</si>
  <si>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</si>
  <si>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</si>
  <si>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</si>
  <si>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</si>
  <si>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</si>
  <si>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</si>
  <si>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</si>
  <si>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</si>
  <si>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</si>
  <si>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</si>
  <si>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</si>
  <si>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</si>
  <si>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</si>
  <si>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</si>
  <si>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</si>
  <si>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</si>
  <si>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</si>
  <si>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</si>
  <si>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</si>
  <si>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</si>
  <si>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</si>
  <si>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</si>
  <si>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</si>
  <si>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</si>
  <si>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</si>
  <si>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</si>
  <si>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</si>
  <si>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</si>
  <si>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</si>
  <si>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</si>
  <si>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</si>
  <si>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</si>
  <si>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</si>
  <si>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</si>
  <si>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</si>
  <si>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</si>
  <si>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</si>
  <si>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</si>
  <si>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</si>
  <si>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</si>
  <si>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</si>
  <si>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</si>
  <si>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</si>
  <si>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</si>
  <si>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</si>
  <si>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</si>
  <si>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</si>
  <si>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</si>
  <si>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</si>
  <si>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</si>
  <si>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</si>
  <si>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</si>
  <si>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</si>
  <si>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</si>
  <si>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</si>
  <si>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</si>
  <si>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</si>
  <si>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</si>
  <si>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</si>
  <si>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</si>
  <si>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</si>
  <si>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</si>
  <si>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</si>
  <si>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</si>
  <si>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</si>
  <si>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</si>
  <si>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</si>
  <si>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</si>
  <si>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</si>
  <si>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</si>
  <si>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</si>
  <si>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</si>
  <si>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</si>
  <si>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</si>
  <si>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</si>
  <si>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</si>
  <si>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</si>
  <si>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</si>
  <si>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</si>
  <si>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</si>
  <si>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</si>
  <si>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</si>
  <si>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</si>
  <si>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</si>
  <si>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</si>
  <si>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</si>
  <si>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</si>
  <si>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</si>
  <si>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</si>
  <si>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</si>
  <si>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</si>
  <si>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</si>
  <si>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</si>
  <si>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</si>
  <si>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</si>
  <si>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</si>
  <si>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</si>
  <si>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</si>
  <si>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</si>
  <si>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</si>
  <si>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</si>
  <si>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</si>
  <si>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</si>
  <si>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</si>
  <si>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</si>
  <si>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</si>
  <si>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</si>
  <si>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</si>
  <si>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</si>
  <si>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</si>
  <si>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</si>
  <si>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</si>
  <si>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</si>
  <si>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</si>
  <si>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</si>
  <si>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</si>
  <si>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</si>
  <si>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</si>
  <si>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</si>
  <si>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</si>
  <si>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</si>
  <si>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</si>
  <si>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</si>
  <si>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</si>
  <si>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</si>
  <si>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</si>
  <si>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</si>
  <si>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</si>
  <si>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</si>
  <si>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</si>
  <si>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</si>
  <si>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</si>
  <si>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</si>
  <si>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</si>
  <si>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</si>
  <si>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</si>
  <si>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</si>
  <si>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</si>
  <si>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</si>
  <si>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</si>
  <si>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</si>
  <si>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</si>
  <si>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</si>
  <si>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</si>
  <si>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</si>
  <si>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</si>
  <si>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</si>
  <si>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</si>
  <si>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</si>
  <si>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</si>
  <si>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</si>
  <si>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</si>
  <si>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</si>
  <si>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</si>
  <si>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</si>
  <si>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</si>
  <si>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</si>
  <si>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</si>
  <si>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</si>
  <si>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</si>
  <si>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</si>
  <si>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</si>
  <si>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</si>
  <si>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</si>
  <si>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</si>
  <si>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</si>
  <si>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</si>
  <si>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</si>
  <si>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</si>
  <si>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</si>
  <si>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</si>
  <si>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</si>
  <si>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</si>
  <si>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</si>
  <si>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</si>
  <si>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</si>
  <si>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</si>
  <si>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</si>
  <si>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</si>
  <si>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</si>
  <si>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</si>
  <si>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</si>
  <si>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</si>
  <si>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</si>
  <si>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</si>
  <si>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</si>
  <si>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</si>
  <si>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</si>
  <si>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</si>
  <si>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</si>
  <si>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</si>
  <si>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</si>
  <si>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</si>
  <si>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</si>
  <si>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</si>
  <si>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</si>
  <si>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</si>
  <si>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</si>
  <si>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</si>
  <si>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</si>
  <si>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</si>
  <si>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</si>
  <si>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</si>
  <si>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</si>
  <si>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</si>
  <si>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</si>
  <si>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</si>
  <si>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</si>
  <si>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</si>
  <si>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</si>
  <si>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</si>
  <si>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</si>
  <si>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</si>
  <si>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</si>
  <si>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</si>
  <si>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</si>
  <si>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</si>
  <si>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</si>
  <si>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</si>
  <si>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</si>
  <si>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</si>
  <si>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</si>
  <si>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</si>
  <si>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</si>
  <si>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</si>
  <si>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</si>
  <si>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</si>
  <si>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</si>
  <si>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</si>
  <si>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</si>
  <si>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</si>
  <si>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</si>
  <si>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</si>
  <si>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</si>
  <si>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</si>
  <si>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</si>
  <si>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</si>
  <si>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</si>
  <si>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</si>
  <si>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</si>
  <si>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</si>
  <si>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</si>
  <si>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</si>
  <si>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</si>
  <si>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</si>
  <si>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</si>
  <si>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</si>
  <si>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</si>
  <si>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</si>
  <si>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</si>
  <si>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</si>
  <si>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</si>
  <si>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</si>
  <si>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</si>
  <si>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</si>
  <si>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</si>
  <si>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</si>
  <si>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</si>
  <si>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</si>
  <si>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</si>
  <si>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</si>
  <si>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</si>
  <si>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</si>
  <si>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</si>
  <si>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</si>
  <si>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</si>
  <si>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</si>
  <si>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</si>
  <si>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</si>
  <si>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</si>
  <si>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</si>
  <si>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</si>
  <si>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</si>
  <si>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</si>
  <si>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</si>
  <si>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</si>
  <si>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</si>
  <si>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</si>
  <si>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</si>
  <si>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</si>
  <si>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</si>
  <si>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</si>
  <si>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</si>
  <si>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</si>
  <si>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</si>
  <si>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</si>
  <si>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</si>
  <si>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</si>
  <si>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</si>
  <si>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</si>
  <si>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</si>
  <si>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</si>
  <si>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</si>
  <si>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</si>
  <si>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</si>
  <si>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</si>
  <si>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</si>
  <si>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</si>
  <si>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</si>
  <si>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</si>
  <si>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</si>
  <si>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</si>
  <si>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</si>
  <si>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</si>
  <si>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</si>
  <si>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</si>
  <si>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</si>
  <si>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</si>
  <si>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</si>
  <si>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</si>
  <si>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</si>
  <si>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</si>
  <si>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</si>
  <si>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</si>
  <si>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</si>
  <si>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</si>
  <si>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</si>
  <si>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</si>
  <si>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</si>
  <si>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</si>
  <si>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</si>
  <si>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</si>
  <si>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</si>
  <si>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</si>
  <si>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</si>
  <si>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</si>
  <si>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</si>
  <si>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</si>
  <si>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</si>
  <si>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</si>
  <si>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</si>
  <si>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</si>
  <si>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</si>
  <si>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</si>
  <si>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</si>
  <si>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</si>
  <si>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</si>
  <si>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</si>
  <si>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</si>
  <si>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</si>
  <si>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</si>
  <si>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</si>
  <si>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</si>
  <si>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</si>
  <si>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</si>
  <si>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</si>
  <si>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</si>
  <si>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</si>
  <si>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</si>
  <si>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</si>
  <si>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</si>
  <si>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</si>
  <si>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</si>
  <si>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</si>
  <si>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</si>
  <si>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</si>
  <si>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</si>
  <si>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</si>
  <si>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</si>
  <si>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</si>
  <si>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</si>
  <si>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</si>
  <si>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</si>
  <si>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</si>
  <si>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</si>
  <si>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</si>
  <si>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</si>
  <si>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</si>
  <si>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</si>
  <si>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</si>
  <si>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</si>
  <si>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</si>
  <si>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</si>
  <si>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</si>
  <si>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</si>
  <si>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</si>
  <si>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</si>
  <si>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</si>
  <si>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</si>
  <si>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</si>
  <si>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</si>
  <si>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</si>
  <si>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</si>
  <si>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</si>
  <si>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</si>
  <si>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</si>
  <si>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</si>
  <si>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</si>
  <si>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</si>
  <si>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</si>
  <si>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</si>
  <si>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</si>
  <si>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</si>
  <si>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</si>
  <si>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</si>
  <si>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</si>
  <si>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</si>
  <si>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</si>
  <si>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</si>
  <si>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</si>
  <si>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</si>
  <si>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</si>
  <si>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</si>
  <si>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</si>
  <si>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</si>
  <si>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</si>
  <si>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</si>
  <si>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</si>
  <si>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</si>
  <si>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</si>
  <si>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</si>
  <si>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</si>
  <si>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</si>
  <si>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</si>
  <si>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</si>
  <si>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</si>
  <si>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</si>
  <si>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</si>
  <si>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</si>
  <si>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</si>
  <si>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</si>
  <si>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</si>
  <si>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</si>
  <si>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</si>
  <si>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</si>
  <si>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</si>
  <si>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</si>
  <si>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</si>
  <si>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</si>
  <si>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</si>
  <si>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</si>
  <si>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</si>
  <si>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</si>
  <si>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</si>
  <si>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</si>
  <si>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</si>
  <si>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</si>
  <si>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</si>
  <si>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</si>
  <si>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</si>
  <si>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</si>
  <si>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</si>
  <si>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</si>
  <si>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</si>
  <si>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</si>
  <si>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</si>
  <si>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</si>
  <si>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</si>
  <si>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</si>
  <si>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</si>
  <si>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</si>
  <si>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</si>
  <si>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</si>
  <si>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</si>
  <si>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</si>
  <si>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</si>
  <si>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</si>
  <si>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</si>
  <si>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</si>
  <si>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</si>
  <si>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</si>
  <si>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</si>
  <si>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</si>
  <si>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</si>
  <si>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</si>
  <si>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</si>
  <si>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</si>
  <si>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</si>
  <si>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</si>
  <si>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</si>
  <si>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</si>
  <si>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</si>
  <si>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</si>
  <si>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</si>
  <si>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</si>
  <si>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</si>
  <si>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</si>
  <si>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</si>
  <si>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</si>
  <si>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</si>
  <si>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</si>
  <si>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</si>
  <si>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</si>
  <si>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</si>
  <si>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</si>
  <si>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</si>
  <si>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</si>
  <si>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</si>
  <si>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</si>
  <si>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</si>
  <si>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</si>
  <si>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</si>
  <si>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</si>
  <si>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</si>
  <si>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</si>
  <si>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</si>
  <si>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</si>
  <si>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</si>
  <si>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</si>
  <si>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</si>
  <si>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</si>
  <si>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</si>
  <si>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</si>
  <si>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</si>
  <si>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</si>
  <si>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</si>
  <si>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</si>
  <si>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</si>
  <si>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</si>
  <si>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</si>
  <si>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</si>
  <si>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</si>
  <si>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</si>
  <si>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</si>
  <si>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</si>
  <si>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</si>
  <si>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</si>
  <si>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</si>
  <si>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</si>
  <si>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</si>
  <si>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</si>
  <si>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</si>
  <si>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</si>
  <si>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</si>
  <si>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</si>
  <si>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</si>
  <si>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</si>
  <si>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</si>
  <si>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</si>
  <si>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</si>
  <si>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</si>
  <si>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</si>
  <si>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</si>
  <si>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</si>
  <si>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</si>
  <si>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</si>
  <si>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</si>
  <si>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</si>
  <si>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</si>
  <si>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</si>
  <si>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</si>
  <si>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</si>
  <si>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</si>
  <si>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</si>
  <si>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</si>
  <si>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</si>
  <si>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</si>
  <si>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</si>
  <si>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</si>
  <si>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</si>
  <si>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</si>
  <si>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</si>
  <si>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</si>
  <si>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</si>
  <si>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</si>
  <si>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</si>
  <si>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</si>
  <si>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</si>
  <si>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</si>
  <si>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</si>
  <si>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</si>
  <si>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</si>
  <si>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</si>
  <si>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</si>
  <si>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</si>
  <si>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</si>
  <si>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</si>
  <si>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</si>
  <si>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</si>
  <si>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</si>
  <si>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</si>
  <si>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</si>
  <si>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</si>
  <si>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</si>
  <si>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</si>
  <si>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</si>
  <si>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</si>
  <si>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</si>
  <si>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</si>
  <si>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</si>
  <si>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</si>
  <si>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</si>
  <si>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</si>
  <si>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</si>
  <si>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</si>
  <si>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</si>
  <si>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</si>
  <si>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</si>
  <si>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</si>
  <si>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</si>
  <si>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</si>
  <si>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</si>
  <si>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</si>
  <si>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</si>
  <si>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</si>
  <si>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</si>
  <si>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</si>
  <si>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</si>
  <si>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</si>
  <si>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</si>
  <si>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</si>
  <si>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</si>
  <si>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</si>
  <si>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</si>
  <si>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</si>
  <si>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</si>
  <si>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</si>
  <si>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</si>
  <si>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</si>
  <si>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</si>
  <si>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</si>
  <si>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</si>
  <si>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</si>
  <si>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</si>
  <si>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</si>
  <si>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</si>
  <si>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</si>
  <si>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</si>
  <si>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</si>
  <si>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</si>
  <si>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</si>
  <si>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</si>
  <si>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</si>
  <si>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</si>
  <si>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</si>
  <si>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</si>
  <si>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</si>
  <si>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</si>
  <si>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</si>
  <si>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</si>
  <si>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</si>
  <si>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</si>
  <si>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</si>
  <si>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</si>
  <si>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</si>
  <si>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</si>
  <si>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</si>
  <si>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</si>
  <si>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</si>
  <si>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</si>
  <si>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</si>
  <si>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</si>
  <si>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</si>
  <si>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</si>
  <si>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</si>
  <si>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</si>
  <si>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</si>
  <si>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</si>
  <si>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</si>
  <si>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</si>
  <si>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</si>
  <si>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</si>
  <si>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</si>
  <si>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</si>
  <si>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</si>
  <si>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</si>
  <si>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</si>
  <si>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</si>
  <si>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</si>
  <si>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</si>
  <si>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</si>
  <si>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</si>
  <si>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</si>
  <si>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</si>
  <si>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</si>
  <si>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</si>
  <si>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</si>
  <si>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</si>
  <si>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</si>
  <si>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</si>
  <si>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</si>
  <si>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</si>
  <si>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</si>
  <si>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</si>
  <si>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</si>
  <si>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</si>
  <si>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</si>
  <si>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</si>
  <si>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</si>
  <si>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</si>
  <si>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</si>
  <si>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</si>
  <si>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</si>
  <si>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</si>
  <si>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</si>
  <si>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</si>
  <si>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</si>
  <si>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</si>
  <si>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</si>
  <si>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</si>
  <si>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</si>
  <si>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</si>
  <si>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</si>
  <si>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</si>
  <si>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</si>
  <si>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</si>
  <si>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</si>
  <si>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</si>
  <si>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</si>
  <si>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</si>
  <si>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</si>
  <si>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</si>
  <si>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</si>
  <si>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</si>
  <si>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</si>
  <si>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</si>
  <si>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</si>
  <si>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</si>
  <si>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</si>
  <si>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</si>
  <si>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</si>
  <si>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</si>
  <si>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</si>
  <si>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</si>
  <si>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</si>
  <si>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</si>
  <si>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</si>
  <si>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</si>
  <si>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</si>
  <si>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</si>
  <si>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</si>
  <si>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</si>
  <si>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</si>
  <si>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</si>
  <si>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</si>
  <si>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</si>
  <si>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</si>
  <si>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</si>
  <si>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</si>
  <si>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</si>
  <si>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</si>
  <si>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</si>
  <si>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</si>
  <si>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</si>
  <si>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</si>
  <si>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</si>
  <si>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</si>
  <si>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</si>
  <si>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</si>
  <si>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</si>
  <si>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</si>
  <si>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</si>
  <si>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</si>
  <si>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</si>
  <si>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</si>
  <si>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</si>
  <si>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</si>
  <si>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</si>
  <si>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</si>
  <si>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</si>
  <si>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</si>
  <si>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</si>
  <si>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</si>
  <si>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</si>
  <si>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</si>
  <si>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</si>
  <si>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</si>
  <si>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</si>
  <si>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</si>
  <si>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</si>
  <si>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</si>
  <si>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</si>
  <si>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</si>
  <si>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</si>
  <si>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</si>
  <si>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</si>
  <si>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</si>
  <si>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</si>
  <si>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</si>
  <si>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</si>
  <si>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</si>
  <si>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</si>
  <si>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</si>
  <si>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</si>
  <si>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</si>
  <si>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</si>
  <si>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</si>
  <si>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</si>
  <si>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</si>
  <si>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</si>
  <si>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</si>
  <si>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</si>
  <si>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</si>
  <si>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</si>
  <si>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</si>
  <si>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</si>
  <si>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</si>
  <si>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</si>
  <si>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</si>
  <si>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</si>
  <si>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</si>
  <si>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</si>
  <si>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</si>
  <si>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</si>
  <si>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</si>
  <si>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</si>
  <si>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</si>
  <si>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</si>
  <si>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</si>
  <si>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</si>
  <si>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</si>
  <si>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</si>
  <si>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</si>
  <si>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</si>
  <si>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</si>
  <si>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</si>
  <si>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</si>
  <si>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</si>
  <si>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</si>
  <si>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</si>
  <si>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</si>
  <si>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</si>
  <si>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</si>
  <si>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</si>
  <si>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</si>
  <si>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</si>
  <si>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</si>
  <si>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</si>
  <si>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</si>
  <si>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</si>
  <si>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</si>
  <si>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</si>
  <si>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</si>
  <si>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</si>
  <si>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</si>
  <si>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</si>
  <si>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</si>
  <si>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</si>
  <si>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</si>
  <si>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</si>
  <si>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</si>
  <si>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</si>
  <si>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</si>
  <si>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</si>
  <si>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</si>
  <si>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</si>
  <si>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</si>
  <si>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</si>
  <si>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</si>
  <si>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</si>
  <si>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</si>
  <si>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</si>
  <si>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</si>
  <si>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</si>
  <si>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</si>
  <si>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</si>
  <si>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</si>
  <si>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</si>
  <si>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</si>
  <si>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</si>
  <si>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</si>
  <si>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</si>
  <si>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</si>
  <si>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</si>
  <si>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</si>
  <si>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</si>
  <si>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</si>
  <si>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</si>
  <si>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</si>
  <si>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</si>
  <si>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</si>
  <si>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</si>
  <si>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</si>
  <si>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</si>
  <si>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</si>
  <si>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</si>
  <si>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</si>
  <si>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</si>
  <si>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</si>
  <si>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</si>
  <si>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</si>
  <si>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</si>
  <si>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</si>
  <si>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</si>
  <si>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</si>
  <si>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</si>
  <si>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</si>
  <si>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</si>
  <si>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</si>
  <si>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</si>
  <si>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</si>
  <si>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</si>
  <si>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</si>
  <si>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</si>
  <si>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</si>
  <si>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</si>
  <si>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</si>
  <si>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</si>
  <si>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</si>
  <si>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</si>
  <si>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</si>
  <si>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</si>
  <si>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</si>
  <si>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</si>
  <si>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</si>
  <si>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</si>
  <si>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</si>
  <si>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</si>
  <si>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</si>
  <si>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</si>
  <si>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</si>
  <si>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</si>
  <si>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</si>
  <si>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</si>
  <si>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</si>
  <si>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</si>
  <si>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</si>
  <si>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</si>
  <si>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</si>
  <si>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</si>
  <si>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</si>
  <si>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</si>
  <si>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</si>
  <si>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</si>
  <si>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</si>
  <si>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</si>
  <si>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</si>
  <si>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</si>
  <si>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</si>
  <si>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</si>
  <si>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</si>
  <si>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</si>
  <si>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</si>
  <si>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</si>
  <si>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</si>
  <si>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</si>
  <si>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</si>
  <si>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</si>
  <si>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</si>
  <si>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</si>
  <si>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</si>
  <si>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</si>
  <si>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</si>
  <si>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</si>
  <si>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</si>
  <si>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</si>
  <si>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</si>
  <si>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</si>
  <si>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</si>
  <si>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</si>
  <si>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</si>
  <si>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</si>
  <si>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</si>
  <si>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</si>
  <si>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</si>
  <si>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</si>
  <si>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</si>
  <si>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</si>
  <si>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</si>
  <si>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</si>
  <si>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</si>
  <si>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</si>
  <si>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</si>
  <si>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</si>
  <si>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</si>
  <si>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</si>
  <si>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</si>
  <si>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</si>
  <si>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</si>
  <si>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</si>
  <si>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</si>
  <si>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</si>
  <si>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</si>
  <si>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</si>
  <si>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</si>
  <si>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</si>
  <si>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</si>
  <si>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</si>
  <si>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</si>
  <si>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</si>
  <si>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</si>
  <si>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</si>
  <si>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</si>
  <si>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</si>
  <si>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</si>
  <si>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</si>
  <si>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</si>
  <si>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</si>
  <si>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</si>
  <si>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</si>
  <si>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</si>
  <si>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</si>
  <si>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</si>
  <si>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</si>
  <si>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</si>
  <si>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</si>
  <si>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</si>
  <si>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</si>
  <si>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</si>
  <si>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</si>
  <si>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</si>
  <si>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</si>
  <si>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</si>
  <si>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</si>
  <si>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</si>
  <si>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</si>
  <si>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</si>
  <si>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</si>
  <si>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</si>
  <si>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</si>
  <si>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</si>
  <si>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</si>
  <si>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</si>
  <si>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</si>
  <si>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</si>
  <si>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</si>
  <si>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</si>
  <si>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</si>
  <si>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</si>
  <si>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</si>
  <si>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</si>
  <si>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</si>
  <si>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</si>
  <si>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</si>
  <si>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</si>
  <si>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</si>
  <si>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</si>
  <si>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</si>
  <si>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</si>
  <si>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</si>
  <si>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</si>
  <si>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</si>
  <si>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</si>
  <si>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</si>
  <si>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</si>
  <si>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</si>
  <si>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</si>
  <si>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</si>
  <si>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</si>
  <si>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</si>
  <si>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</si>
  <si>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</si>
  <si>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</si>
  <si>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</si>
  <si>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</si>
  <si>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</si>
  <si>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</si>
  <si>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</si>
  <si>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</si>
  <si>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</si>
  <si>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</si>
  <si>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</si>
  <si>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</si>
  <si>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</si>
  <si>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</si>
  <si>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</si>
  <si>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</si>
  <si>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</si>
  <si>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</si>
  <si>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</si>
  <si>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</si>
  <si>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</si>
  <si>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</si>
  <si>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</si>
  <si>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</si>
  <si>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</si>
  <si>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</si>
  <si>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</si>
  <si>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</si>
  <si>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</si>
  <si>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</si>
  <si>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</si>
  <si>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</si>
  <si>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</si>
  <si>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</si>
  <si>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</si>
  <si>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</si>
  <si>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</si>
  <si>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</si>
  <si>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</si>
  <si>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</si>
  <si>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</si>
  <si>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</si>
  <si>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</si>
  <si>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</si>
  <si>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</si>
  <si>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</si>
  <si>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</si>
  <si>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</si>
  <si>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</si>
  <si>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</si>
  <si>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</si>
  <si>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</si>
  <si>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</si>
  <si>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</si>
  <si>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</si>
  <si>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</si>
  <si>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</si>
  <si>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</si>
  <si>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</si>
  <si>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</si>
  <si>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</si>
  <si>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</si>
  <si>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</si>
  <si>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</si>
  <si>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</si>
  <si>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</si>
  <si>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</si>
  <si>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</si>
  <si>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</si>
  <si>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</si>
  <si>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</si>
  <si>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</si>
  <si>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</si>
  <si>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</si>
  <si>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</si>
  <si>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</si>
  <si>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</si>
  <si>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</si>
  <si>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</si>
  <si>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</si>
  <si>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</si>
  <si>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</si>
  <si>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</si>
  <si>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</si>
  <si>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</si>
  <si>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</si>
  <si>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</si>
  <si>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</si>
  <si>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</si>
  <si>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</si>
  <si>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</si>
  <si>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</si>
  <si>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</si>
  <si>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</si>
  <si>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</si>
  <si>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</si>
  <si>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</si>
  <si>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</si>
  <si>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</si>
  <si>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</si>
  <si>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</si>
  <si>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</si>
  <si>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</si>
  <si>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</si>
  <si>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</si>
  <si>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</si>
  <si>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</si>
  <si>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</si>
  <si>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</si>
  <si>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</si>
  <si>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</si>
  <si>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</si>
  <si>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</si>
  <si>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</si>
  <si>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</si>
  <si>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</si>
  <si>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</si>
  <si>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</si>
  <si>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</si>
  <si>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</si>
  <si>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</si>
  <si>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</si>
  <si>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</si>
  <si>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</si>
  <si>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</si>
  <si>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</si>
  <si>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</si>
  <si>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</si>
  <si>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</si>
  <si>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</si>
  <si>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</si>
  <si>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</si>
  <si>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</si>
  <si>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</si>
  <si>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</si>
  <si>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</si>
  <si>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</si>
  <si>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</si>
  <si>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</si>
  <si>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</si>
  <si>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</si>
  <si>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</si>
  <si>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</si>
  <si>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</si>
  <si>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</si>
  <si>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</si>
  <si>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</si>
  <si>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</si>
  <si>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</si>
  <si>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</si>
  <si>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</si>
  <si>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</si>
  <si>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</si>
  <si>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</si>
  <si>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</si>
  <si>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</si>
  <si>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</si>
  <si>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</si>
  <si>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</si>
  <si>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</si>
  <si>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</si>
  <si>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</si>
  <si>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</si>
  <si>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</si>
  <si>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</si>
  <si>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</si>
  <si>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</si>
  <si>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</si>
  <si>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</si>
  <si>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</si>
  <si>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</si>
  <si>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</si>
  <si>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</si>
  <si>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</si>
  <si>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</si>
  <si>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</si>
  <si>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</si>
  <si>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</si>
  <si>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</si>
  <si>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</si>
  <si>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</si>
  <si>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</si>
  <si>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</si>
  <si>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</si>
  <si>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</si>
  <si>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</si>
  <si>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</si>
  <si>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</si>
  <si>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</si>
  <si>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</si>
  <si>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</si>
  <si>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</si>
  <si>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</si>
  <si>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</si>
  <si>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</si>
  <si>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</si>
  <si>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</si>
  <si>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</si>
  <si>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</si>
  <si>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</si>
  <si>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</si>
  <si>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</si>
  <si>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</si>
  <si>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</si>
  <si>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</si>
  <si>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</si>
  <si>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</si>
  <si>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</si>
  <si>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</si>
  <si>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</si>
  <si>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</si>
  <si>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</si>
  <si>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</si>
  <si>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</si>
  <si>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</si>
  <si>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</si>
  <si>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</si>
  <si>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</si>
  <si>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</si>
  <si>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</si>
  <si>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</si>
  <si>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</si>
  <si>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</si>
  <si>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</si>
  <si>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</si>
  <si>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</si>
  <si>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</si>
  <si>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</si>
  <si>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</si>
  <si>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</si>
  <si>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</si>
  <si>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</si>
  <si>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</si>
  <si>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</si>
  <si>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</si>
  <si>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</si>
  <si>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</si>
  <si>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</si>
  <si>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</si>
  <si>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</si>
  <si>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</si>
  <si>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</si>
  <si>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</si>
  <si>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</si>
  <si>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</si>
  <si>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</si>
  <si>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</si>
  <si>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</si>
  <si>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</si>
  <si>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</si>
  <si>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</si>
  <si>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</si>
  <si>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</si>
  <si>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</si>
  <si>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</si>
  <si>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</si>
  <si>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</si>
  <si>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</si>
  <si>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</si>
  <si>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</si>
  <si>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</si>
  <si>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</si>
  <si>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</si>
  <si>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</si>
  <si>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</si>
  <si>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</si>
  <si>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</si>
  <si>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</si>
  <si>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</si>
  <si>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</si>
  <si>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</si>
  <si>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</si>
  <si>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</si>
  <si>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</si>
  <si>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</si>
  <si>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</si>
  <si>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</si>
  <si>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</si>
  <si>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</si>
  <si>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</si>
  <si>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</si>
  <si>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</si>
  <si>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</si>
  <si>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</si>
  <si>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</si>
  <si>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</si>
  <si>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</si>
  <si>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</si>
  <si>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</si>
  <si>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</si>
  <si>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</si>
  <si>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</si>
  <si>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</si>
  <si>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</si>
  <si>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</si>
  <si>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</si>
  <si>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</si>
  <si>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</si>
  <si>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</si>
  <si>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</si>
  <si>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</si>
  <si>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</si>
  <si>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</si>
  <si>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</si>
  <si>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</si>
  <si>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</si>
  <si>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</si>
  <si>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</si>
  <si>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</si>
  <si>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</si>
  <si>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</si>
  <si>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</si>
  <si>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</si>
  <si>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</si>
  <si>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</si>
  <si>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</si>
  <si>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</si>
  <si>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</si>
  <si>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</si>
  <si>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</si>
  <si>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</si>
  <si>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</si>
  <si>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</si>
  <si>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</si>
  <si>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</si>
  <si>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</si>
  <si>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</si>
  <si>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</si>
  <si>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</si>
  <si>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</si>
  <si>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</si>
  <si>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</si>
  <si>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</si>
  <si>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</si>
  <si>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</si>
  <si>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</si>
  <si>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</si>
  <si>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</si>
  <si>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</si>
  <si>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</si>
  <si>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</si>
  <si>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</si>
  <si>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</si>
  <si>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</si>
  <si>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</si>
  <si>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</si>
  <si>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</si>
  <si>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</si>
  <si>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</si>
  <si>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</si>
  <si>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</si>
  <si>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</si>
  <si>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</si>
  <si>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</si>
  <si>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</si>
  <si>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</si>
  <si>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</si>
  <si>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</si>
  <si>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</si>
  <si>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</si>
  <si>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</si>
  <si>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</si>
  <si>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</si>
  <si>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</si>
  <si>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</si>
  <si>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</si>
  <si>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</si>
  <si>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</si>
  <si>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</si>
  <si>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</si>
  <si>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</si>
  <si>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</si>
  <si>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</si>
  <si>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</si>
  <si>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</si>
  <si>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</si>
  <si>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</si>
  <si>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</si>
  <si>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</si>
  <si>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</si>
  <si>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</si>
  <si>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</si>
  <si>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</si>
  <si>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</si>
  <si>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</si>
  <si>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</si>
  <si>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</si>
  <si>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</si>
  <si>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</si>
  <si>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</si>
  <si>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</si>
  <si>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</si>
  <si>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</si>
  <si>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</si>
  <si>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</si>
  <si>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</si>
  <si>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</si>
  <si>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</si>
  <si>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</si>
  <si>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</si>
  <si>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</si>
  <si>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</si>
  <si>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</si>
  <si>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</si>
  <si>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</si>
  <si>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</si>
  <si>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</si>
  <si>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</si>
  <si>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</si>
  <si>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</si>
  <si>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</si>
  <si>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</si>
  <si>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</si>
  <si>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</si>
  <si>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</si>
  <si>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</si>
  <si>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</si>
  <si>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</si>
  <si>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</si>
  <si>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</si>
  <si>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</si>
  <si>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</si>
  <si>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</si>
  <si>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</si>
  <si>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</si>
  <si>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</si>
  <si>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</si>
  <si>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</si>
  <si>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</si>
  <si>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</si>
  <si>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</si>
  <si>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</si>
  <si>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</si>
  <si>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</si>
  <si>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</si>
  <si>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</si>
  <si>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</si>
  <si>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</si>
  <si>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</si>
  <si>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</si>
  <si>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</si>
  <si>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</si>
  <si>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</si>
  <si>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</si>
  <si>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</si>
  <si>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</si>
  <si>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</si>
  <si>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</si>
  <si>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</si>
  <si>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</si>
  <si>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</si>
  <si>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</si>
  <si>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</si>
  <si>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</si>
  <si>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</si>
  <si>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</si>
  <si>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</si>
  <si>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</si>
  <si>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</si>
  <si>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</si>
  <si>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</si>
  <si>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</si>
  <si>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</si>
  <si>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</si>
  <si>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</si>
  <si>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</si>
  <si>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</si>
  <si>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</si>
  <si>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</si>
  <si>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</si>
  <si>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</si>
  <si>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</si>
  <si>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</si>
  <si>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</si>
  <si>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</si>
  <si>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</si>
  <si>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</si>
  <si>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</si>
  <si>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</si>
  <si>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</si>
  <si>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</si>
  <si>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</si>
  <si>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</si>
  <si>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</si>
  <si>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</si>
  <si>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</si>
  <si>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</si>
  <si>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</si>
  <si>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</si>
  <si>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</si>
  <si>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</si>
  <si>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</si>
  <si>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</si>
  <si>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</si>
  <si>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</si>
  <si>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</si>
  <si>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</si>
  <si>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</si>
  <si>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</si>
  <si>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</si>
  <si>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</si>
  <si>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</si>
  <si>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</si>
  <si>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</si>
  <si>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</si>
  <si>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</si>
  <si>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</si>
  <si>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</si>
  <si>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</si>
  <si>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</si>
  <si>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</si>
  <si>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</si>
  <si>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</si>
  <si>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</si>
  <si>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</si>
  <si>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</si>
  <si>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</si>
  <si>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</si>
  <si>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</si>
  <si>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</si>
  <si>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</si>
  <si>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</si>
  <si>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</si>
  <si>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</si>
  <si>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</si>
  <si>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</si>
  <si>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</si>
  <si>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</si>
  <si>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</si>
  <si>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</si>
  <si>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</si>
  <si>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</si>
  <si>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</si>
  <si>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</si>
  <si>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</si>
  <si>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</si>
  <si>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</si>
  <si>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</si>
  <si>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</si>
  <si>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</si>
  <si>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</si>
  <si>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</si>
  <si>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</si>
  <si>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</si>
  <si>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</si>
  <si>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</si>
  <si>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</si>
  <si>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</si>
  <si>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</si>
  <si>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</si>
  <si>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</si>
  <si>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</si>
  <si>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</si>
  <si>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</si>
  <si>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</si>
  <si>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</si>
  <si>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</si>
  <si>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</si>
  <si>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</si>
  <si>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</si>
  <si>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</si>
  <si>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</si>
  <si>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</si>
  <si>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</si>
  <si>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</si>
  <si>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</si>
  <si>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</si>
  <si>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</si>
  <si>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</si>
  <si>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</si>
  <si>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</si>
  <si>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</si>
  <si>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</si>
  <si>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</si>
  <si>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</si>
  <si>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</si>
  <si>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</si>
  <si>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</si>
  <si>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</si>
  <si>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</si>
  <si>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</si>
  <si>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</si>
  <si>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</si>
  <si>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</si>
  <si>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</si>
  <si>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</si>
  <si>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</si>
  <si>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</si>
  <si>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</si>
  <si>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</si>
  <si>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</si>
  <si>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</si>
  <si>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</si>
  <si>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</si>
  <si>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</si>
  <si>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</si>
  <si>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</si>
  <si>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</si>
  <si>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</si>
  <si>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</si>
  <si>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</si>
  <si>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</si>
  <si>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</si>
  <si>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</si>
  <si>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</si>
  <si>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</si>
  <si>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</si>
  <si>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</si>
  <si>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</si>
  <si>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</si>
  <si>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</si>
  <si>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</si>
  <si>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</si>
  <si>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</si>
  <si>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</si>
  <si>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</si>
  <si>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</si>
  <si>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</si>
  <si>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</si>
  <si>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</si>
  <si>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</si>
  <si>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</si>
  <si>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</si>
  <si>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</si>
  <si>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</si>
  <si>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</si>
  <si>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</si>
  <si>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</si>
  <si>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</si>
  <si>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</si>
  <si>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</si>
  <si>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</si>
  <si>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</si>
  <si>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</si>
  <si>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</si>
  <si>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</si>
  <si>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</si>
  <si>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</si>
  <si>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</si>
  <si>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</si>
  <si>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</si>
  <si>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</si>
  <si>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</si>
  <si>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</si>
  <si>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</si>
  <si>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</si>
  <si>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</si>
  <si>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</si>
  <si>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</si>
  <si>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</si>
  <si>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</si>
  <si>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</si>
  <si>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</si>
  <si>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</si>
  <si>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</si>
  <si>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</si>
  <si>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</si>
  <si>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</si>
  <si>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</si>
  <si>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</si>
  <si>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</si>
  <si>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</si>
  <si>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</si>
  <si>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</si>
  <si>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</si>
  <si>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</si>
  <si>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</si>
  <si>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</si>
  <si>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</si>
  <si>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</si>
  <si>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</si>
  <si>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</si>
  <si>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</si>
  <si>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</si>
  <si>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</si>
  <si>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</si>
  <si>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</si>
  <si>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</si>
  <si>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</si>
  <si>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</si>
  <si>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</si>
  <si>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</si>
  <si>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</si>
  <si>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</si>
  <si>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</si>
  <si>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</si>
  <si>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</si>
  <si>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</si>
  <si>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</si>
  <si>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</si>
  <si>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</si>
  <si>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</si>
  <si>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</si>
  <si>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</si>
  <si>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</si>
  <si>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</si>
  <si>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</si>
  <si>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</si>
  <si>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</si>
  <si>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</si>
  <si>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</si>
  <si>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</si>
  <si>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</si>
  <si>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</si>
  <si>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</si>
  <si>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</si>
  <si>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</si>
  <si>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</si>
  <si>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</si>
  <si>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</si>
  <si>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</si>
  <si>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</si>
  <si>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</si>
  <si>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</si>
  <si>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</si>
  <si>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</si>
  <si>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</si>
  <si>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</si>
  <si>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</si>
  <si>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</si>
  <si>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</si>
  <si>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</si>
  <si>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</si>
  <si>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</si>
  <si>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</si>
  <si>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</si>
  <si>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</si>
  <si>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</si>
  <si>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</si>
  <si>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</si>
  <si>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</si>
  <si>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</si>
  <si>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</si>
  <si>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</si>
  <si>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</si>
  <si>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</si>
  <si>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</si>
  <si>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</si>
  <si>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</si>
  <si>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</si>
  <si>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</si>
  <si>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</si>
  <si>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</si>
  <si>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</si>
  <si>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</si>
  <si>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</si>
  <si>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</si>
  <si>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</si>
  <si>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</si>
  <si>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</si>
  <si>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</si>
  <si>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</si>
  <si>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</si>
  <si>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</si>
  <si>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</si>
  <si>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</si>
  <si>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</si>
  <si>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</si>
  <si>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</si>
  <si>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</si>
  <si>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</si>
  <si>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</si>
  <si>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</si>
  <si>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</si>
  <si>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</si>
  <si>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</si>
  <si>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</si>
  <si>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</si>
  <si>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</si>
  <si>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</si>
  <si>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</si>
  <si>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</si>
  <si>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</si>
  <si>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</si>
  <si>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</si>
  <si>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</si>
  <si>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</si>
  <si>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</si>
  <si>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</si>
  <si>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</si>
  <si>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</si>
  <si>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</si>
  <si>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</si>
  <si>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</si>
  <si>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</si>
  <si>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</si>
  <si>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</si>
  <si>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</si>
  <si>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</si>
  <si>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</si>
  <si>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</si>
  <si>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</si>
  <si>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</si>
  <si>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</si>
  <si>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</si>
  <si>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</si>
  <si>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</si>
  <si>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</si>
  <si>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</si>
  <si>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</si>
  <si>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</si>
  <si>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</si>
  <si>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</si>
  <si>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</si>
  <si>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</si>
  <si>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</si>
  <si>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</si>
  <si>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</si>
  <si>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</si>
  <si>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</si>
  <si>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</si>
  <si>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</si>
  <si>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</si>
  <si>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</si>
  <si>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</si>
  <si>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</si>
  <si>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</si>
  <si>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</si>
  <si>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</si>
  <si>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</si>
  <si>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</si>
  <si>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</si>
  <si>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</si>
  <si>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</si>
  <si>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</si>
  <si>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</si>
  <si>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</si>
  <si>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</si>
  <si>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</si>
  <si>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</si>
  <si>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</si>
  <si>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</si>
  <si>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</si>
  <si>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</si>
  <si>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</si>
  <si>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</si>
  <si>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</si>
  <si>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</si>
  <si>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</si>
  <si>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</si>
  <si>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</si>
  <si>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</si>
  <si>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</si>
  <si>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</si>
  <si>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</si>
  <si>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</si>
  <si>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</si>
  <si>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</si>
  <si>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</si>
  <si>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</si>
  <si>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</si>
  <si>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</si>
  <si>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</si>
  <si>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</si>
  <si>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</si>
  <si>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</si>
  <si>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</si>
  <si>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</si>
  <si>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</si>
  <si>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</si>
  <si>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</si>
  <si>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</si>
  <si>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</si>
  <si>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</si>
  <si>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</si>
  <si>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</si>
  <si>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</si>
  <si>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</si>
  <si>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</si>
  <si>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</si>
  <si>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</si>
  <si>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</si>
  <si>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</si>
  <si>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</si>
  <si>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</si>
  <si>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</si>
  <si>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</si>
  <si>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</si>
  <si>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</si>
  <si>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</si>
  <si>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</si>
  <si>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</si>
  <si>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</si>
  <si>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</si>
  <si>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</si>
  <si>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</si>
  <si>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</si>
  <si>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</si>
  <si>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</si>
  <si>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</si>
  <si>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</si>
  <si>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</si>
  <si>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</si>
  <si>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</si>
  <si>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</si>
  <si>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</si>
  <si>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</si>
  <si>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</si>
  <si>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</si>
  <si>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</si>
  <si>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</si>
  <si>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</si>
  <si>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</si>
  <si>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</si>
  <si>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</si>
  <si>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</si>
  <si>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</si>
  <si>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</si>
  <si>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</si>
  <si>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</si>
  <si>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</si>
  <si>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</si>
  <si>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</si>
  <si>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</si>
  <si>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</si>
  <si>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</si>
  <si>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</si>
  <si>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</si>
  <si>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</si>
  <si>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</si>
  <si>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</si>
  <si>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</si>
  <si>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</si>
  <si>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</si>
  <si>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</si>
  <si>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</si>
  <si>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</si>
  <si>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</si>
  <si>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</si>
  <si>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</si>
  <si>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</si>
  <si>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</si>
  <si>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</si>
  <si>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</si>
  <si>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</si>
  <si>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</si>
  <si>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</si>
  <si>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</si>
  <si>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</si>
  <si>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</si>
  <si>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</si>
  <si>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</si>
  <si>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</si>
  <si>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</si>
  <si>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</si>
  <si>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</si>
  <si>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</si>
  <si>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</si>
  <si>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</si>
  <si>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</si>
  <si>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</si>
  <si>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</si>
  <si>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</si>
  <si>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</si>
  <si>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</si>
  <si>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</si>
  <si>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</si>
  <si>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</si>
  <si>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</si>
  <si>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</si>
  <si>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</si>
  <si>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</si>
  <si>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</si>
  <si>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</si>
  <si>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</si>
  <si>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</si>
  <si>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</si>
  <si>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</si>
  <si>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</si>
  <si>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</si>
  <si>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</si>
  <si>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</si>
  <si>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</si>
  <si>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</si>
  <si>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</si>
  <si>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</si>
  <si>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</si>
  <si>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</si>
  <si>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</si>
  <si>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</si>
  <si>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</si>
  <si>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</si>
  <si>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</si>
  <si>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</si>
  <si>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</si>
  <si>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</si>
  <si>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</si>
  <si>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</si>
  <si>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</si>
  <si>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</si>
  <si>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</si>
  <si>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</si>
  <si>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</si>
  <si>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</si>
  <si>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</si>
  <si>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</si>
  <si>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</si>
  <si>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</si>
  <si>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</si>
  <si>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</si>
  <si>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</si>
  <si>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</si>
  <si>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</si>
  <si>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</si>
  <si>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</si>
  <si>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</si>
  <si>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</si>
  <si>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</si>
  <si>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</si>
  <si>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</si>
  <si>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</si>
  <si>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</si>
  <si>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</si>
  <si>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</si>
  <si>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</si>
  <si>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</si>
  <si>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</si>
  <si>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</si>
  <si>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</si>
  <si>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</si>
  <si>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</si>
  <si>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</si>
  <si>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</si>
  <si>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</si>
  <si>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</si>
  <si>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</si>
  <si>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</si>
  <si>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</si>
  <si>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</si>
  <si>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</si>
  <si>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</si>
  <si>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</si>
  <si>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</si>
  <si>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</si>
  <si>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</si>
  <si>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</si>
  <si>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</si>
  <si>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</si>
  <si>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</si>
  <si>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</si>
  <si>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</si>
  <si>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</si>
  <si>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</si>
  <si>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</si>
  <si>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</si>
  <si>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</si>
  <si>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</si>
  <si>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</si>
  <si>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</si>
  <si>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</si>
  <si>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</si>
  <si>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</si>
  <si>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</si>
  <si>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</si>
  <si>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</si>
  <si>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</si>
  <si>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</si>
  <si>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</si>
  <si>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</si>
  <si>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</si>
  <si>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</si>
  <si>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</si>
  <si>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</si>
  <si>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</si>
  <si>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</si>
  <si>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</si>
  <si>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</si>
  <si>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</si>
  <si>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</si>
  <si>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</si>
  <si>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</si>
  <si>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</si>
  <si>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</si>
  <si>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</si>
  <si>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</si>
  <si>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</si>
  <si>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</si>
  <si>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</si>
  <si>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</si>
  <si>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</si>
  <si>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</si>
  <si>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</si>
  <si>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</si>
  <si>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</si>
  <si>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</si>
  <si>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</si>
  <si>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</si>
  <si>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</si>
  <si>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</si>
  <si>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</si>
  <si>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</si>
  <si>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</si>
  <si>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</si>
  <si>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</si>
  <si>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</si>
  <si>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</si>
  <si>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</si>
  <si>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</si>
  <si>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</si>
  <si>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</si>
  <si>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</si>
  <si>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</si>
  <si>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</si>
  <si>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</si>
  <si>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</si>
  <si>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</si>
  <si>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</si>
  <si>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</si>
  <si>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</si>
  <si>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</si>
  <si>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</si>
  <si>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</si>
  <si>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</si>
  <si>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</si>
  <si>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</si>
  <si>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</si>
  <si>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</si>
  <si>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</si>
  <si>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</si>
  <si>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</si>
  <si>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</si>
  <si>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</si>
  <si>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</si>
  <si>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</si>
  <si>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</si>
  <si>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</si>
  <si>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</si>
  <si>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</si>
  <si>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</si>
  <si>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</si>
  <si>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</si>
  <si>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</si>
  <si>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</si>
  <si>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</si>
  <si>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</si>
  <si>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</si>
  <si>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</si>
  <si>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</si>
  <si>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</si>
  <si>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</si>
  <si>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</si>
  <si>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</si>
  <si>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</si>
  <si>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</si>
  <si>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</si>
  <si>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</si>
  <si>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</si>
  <si>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</si>
  <si>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</si>
  <si>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</si>
  <si>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</si>
  <si>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</si>
  <si>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</si>
  <si>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</si>
  <si>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</si>
  <si>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</si>
  <si>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</si>
  <si>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</si>
  <si>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</si>
  <si>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</si>
  <si>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</si>
  <si>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</si>
  <si>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</si>
  <si>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</si>
  <si>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</si>
  <si>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</si>
  <si>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</si>
  <si>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</si>
  <si>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</si>
  <si>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</si>
  <si>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</si>
  <si>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</si>
  <si>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</si>
  <si>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</si>
  <si>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</si>
  <si>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</si>
  <si>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</si>
  <si>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</si>
  <si>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</si>
  <si>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</si>
  <si>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</si>
  <si>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</si>
  <si>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</si>
  <si>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</si>
  <si>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</si>
  <si>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</si>
  <si>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</si>
  <si>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</si>
  <si>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</si>
  <si>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</si>
  <si>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</si>
  <si>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</si>
  <si>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</si>
  <si>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</si>
  <si>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</si>
  <si>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</si>
  <si>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</si>
  <si>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</si>
  <si>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</si>
  <si>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</si>
  <si>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</si>
  <si>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</si>
  <si>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</si>
  <si>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</si>
  <si>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</si>
  <si>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</si>
  <si>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</si>
  <si>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</si>
  <si>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</si>
  <si>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</si>
  <si>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</si>
  <si>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</si>
  <si>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</si>
  <si>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</si>
  <si>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</si>
  <si>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</si>
  <si>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</si>
  <si>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</si>
  <si>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</si>
  <si>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</si>
  <si>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</si>
  <si>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</si>
  <si>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</si>
  <si>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</si>
  <si>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</si>
  <si>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</si>
  <si>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</si>
  <si>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</si>
  <si>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</si>
  <si>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</si>
  <si>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</si>
  <si>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</si>
  <si>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</si>
  <si>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</si>
  <si>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</si>
  <si>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</si>
  <si>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</si>
  <si>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</si>
  <si>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</si>
  <si>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</si>
  <si>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</si>
  <si>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</si>
  <si>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</si>
  <si>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</si>
  <si>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</si>
  <si>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</si>
  <si>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</si>
  <si>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</si>
  <si>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</si>
  <si>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</si>
  <si>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</si>
  <si>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</si>
  <si>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</si>
  <si>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</si>
  <si>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</si>
  <si>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</si>
  <si>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</si>
  <si>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</si>
  <si>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</si>
  <si>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</si>
  <si>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</si>
  <si>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</si>
  <si>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</si>
  <si>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</si>
  <si>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</si>
  <si>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</si>
  <si>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</si>
  <si>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</si>
  <si>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</si>
  <si>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</si>
  <si>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</si>
  <si>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</si>
  <si>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</si>
  <si>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</si>
  <si>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</si>
  <si>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</si>
  <si>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</si>
  <si>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</si>
  <si>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</si>
  <si>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</si>
  <si>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</si>
  <si>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</si>
  <si>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</si>
  <si>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</si>
  <si>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</si>
  <si>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</si>
  <si>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</si>
  <si>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</si>
  <si>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</si>
  <si>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</si>
  <si>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</si>
  <si>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</si>
  <si>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</si>
  <si>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</si>
  <si>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</si>
  <si>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</si>
  <si>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</si>
  <si>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</si>
  <si>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</si>
  <si>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</si>
  <si>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</si>
  <si>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</si>
  <si>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</si>
  <si>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</si>
  <si>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</si>
  <si>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</si>
  <si>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</si>
  <si>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</si>
  <si>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</si>
  <si>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</si>
  <si>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</si>
  <si>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</si>
  <si>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</si>
  <si>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</si>
  <si>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</si>
  <si>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</si>
  <si>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</si>
  <si>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</si>
  <si>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</si>
  <si>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</si>
  <si>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</si>
  <si>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</si>
  <si>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</si>
  <si>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</si>
  <si>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</si>
  <si>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</si>
  <si>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</si>
  <si>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</si>
  <si>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</si>
  <si>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</si>
  <si>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</si>
  <si>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</si>
  <si>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</si>
  <si>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</si>
  <si>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</si>
  <si>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</si>
  <si>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</si>
  <si>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</si>
  <si>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</si>
  <si>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</si>
  <si>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</si>
  <si>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</si>
  <si>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</si>
  <si>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</si>
  <si>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</si>
  <si>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</si>
  <si>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</si>
  <si>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</si>
  <si>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</si>
  <si>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</si>
  <si>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</si>
  <si>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</si>
  <si>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</si>
  <si>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</si>
  <si>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</si>
  <si>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</si>
  <si>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</si>
  <si>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</si>
  <si>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</si>
  <si>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</si>
  <si>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</si>
  <si>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</si>
  <si>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</si>
  <si>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</si>
  <si>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</si>
  <si>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</si>
  <si>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</si>
  <si>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</si>
  <si>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</si>
  <si>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</si>
  <si>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</si>
  <si>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</si>
  <si>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</si>
  <si>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</si>
  <si>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</si>
  <si>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</si>
  <si>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</si>
  <si>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</si>
  <si>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</si>
  <si>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</si>
  <si>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</si>
  <si>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</si>
  <si>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</si>
  <si>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</si>
  <si>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</si>
  <si>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</si>
  <si>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</si>
  <si>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</si>
  <si>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</si>
  <si>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</si>
  <si>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</si>
  <si>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</si>
  <si>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</si>
  <si>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</si>
  <si>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</si>
  <si>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</si>
  <si>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</si>
  <si>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</si>
  <si>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</si>
  <si>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</si>
  <si>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</si>
  <si>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</si>
  <si>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</si>
  <si>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</si>
  <si>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</si>
  <si>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</si>
  <si>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</si>
  <si>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</si>
  <si>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</si>
  <si>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</si>
  <si>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</si>
  <si>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</si>
  <si>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</si>
  <si>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</si>
  <si>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</si>
  <si>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</si>
  <si>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</si>
  <si>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</si>
  <si>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</si>
  <si>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</si>
  <si>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</si>
  <si>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</si>
  <si>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</si>
  <si>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</si>
  <si>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</si>
  <si>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</si>
  <si>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</si>
  <si>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</si>
  <si>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</si>
  <si>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</si>
  <si>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</si>
  <si>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</si>
  <si>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</si>
  <si>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</si>
  <si>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</si>
  <si>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</si>
  <si>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</si>
  <si>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</si>
  <si>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</si>
  <si>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</si>
  <si>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</si>
  <si>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</si>
  <si>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</si>
  <si>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</si>
  <si>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</si>
  <si>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</si>
  <si>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</si>
  <si>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</si>
  <si>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</si>
  <si>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</si>
  <si>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</si>
  <si>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</si>
  <si>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</si>
  <si>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</si>
  <si>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</si>
  <si>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</si>
  <si>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</si>
  <si>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</si>
  <si>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</si>
  <si>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</si>
  <si>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</si>
  <si>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</si>
  <si>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</si>
  <si>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</si>
  <si>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</si>
  <si>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</si>
  <si>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</si>
  <si>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</si>
  <si>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</si>
  <si>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</si>
  <si>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</si>
  <si>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</si>
  <si>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</si>
  <si>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</si>
  <si>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</si>
  <si>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</si>
  <si>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</si>
  <si>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</si>
  <si>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</si>
  <si>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</si>
  <si>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</si>
  <si>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</si>
  <si>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</si>
  <si>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</si>
  <si>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</si>
  <si>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</si>
  <si>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</si>
  <si>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</si>
  <si>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</si>
  <si>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</si>
  <si>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</si>
  <si>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</si>
  <si>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</si>
  <si>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</si>
  <si>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</si>
  <si>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</si>
  <si>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</si>
  <si>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</si>
  <si>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</si>
  <si>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</si>
  <si>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</si>
  <si>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</si>
  <si>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</si>
  <si>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</si>
  <si>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</si>
  <si>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</si>
  <si>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</si>
  <si>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</si>
  <si>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</si>
  <si>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</si>
  <si>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</si>
  <si>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</si>
  <si>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</si>
  <si>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</si>
  <si>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</si>
  <si>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</si>
  <si>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</si>
  <si>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</si>
  <si>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</si>
  <si>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</si>
  <si>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</si>
  <si>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</si>
  <si>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</si>
  <si>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</si>
  <si>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</si>
  <si>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</si>
  <si>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</si>
  <si>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</si>
  <si>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</si>
  <si>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</si>
  <si>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</si>
  <si>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</si>
  <si>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</si>
  <si>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</si>
  <si>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</si>
  <si>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</si>
  <si>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</si>
  <si>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</si>
  <si>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</si>
  <si>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</si>
  <si>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</si>
  <si>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</si>
  <si>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</si>
  <si>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</si>
  <si>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</si>
  <si>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</si>
  <si>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</si>
  <si>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</si>
  <si>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</si>
  <si>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</si>
  <si>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</si>
  <si>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</si>
  <si>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</si>
  <si>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</si>
  <si>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</si>
  <si>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</si>
  <si>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</si>
  <si>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</si>
  <si>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</si>
  <si>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</si>
  <si>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</si>
  <si>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</si>
  <si>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</si>
  <si>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</si>
  <si>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</si>
  <si>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</si>
  <si>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</si>
  <si>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</si>
  <si>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</si>
  <si>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</si>
  <si>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</si>
  <si>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</si>
  <si>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</si>
  <si>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</si>
  <si>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</si>
  <si>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</si>
  <si>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</si>
  <si>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</si>
  <si>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</si>
  <si>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</si>
  <si>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</si>
  <si>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</si>
  <si>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</si>
  <si>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</si>
  <si>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</si>
  <si>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</si>
  <si>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</si>
  <si>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</si>
  <si>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</si>
  <si>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</si>
  <si>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</si>
  <si>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</si>
  <si>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</si>
  <si>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</si>
  <si>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</si>
  <si>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</si>
  <si>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</si>
  <si>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</si>
  <si>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</si>
  <si>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</si>
  <si>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</si>
  <si>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</si>
  <si>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</si>
  <si>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</si>
  <si>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</si>
  <si>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</si>
  <si>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</si>
  <si>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</si>
  <si>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</si>
  <si>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</si>
  <si>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</si>
  <si>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</si>
  <si>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</si>
  <si>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</si>
  <si>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</si>
  <si>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</si>
  <si>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</si>
  <si>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</si>
  <si>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</si>
  <si>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</si>
  <si>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</si>
  <si>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</si>
  <si>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</si>
  <si>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</si>
  <si>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</si>
  <si>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</si>
  <si>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</si>
  <si>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</si>
  <si>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</si>
  <si>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</si>
  <si>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</si>
  <si>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</si>
  <si>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</si>
  <si>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</si>
  <si>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</si>
  <si>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</si>
  <si>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</si>
  <si>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</si>
  <si>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</si>
  <si>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</si>
  <si>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</si>
  <si>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</si>
  <si>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</si>
  <si>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</si>
  <si>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</si>
  <si>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</si>
  <si>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</si>
  <si>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</si>
  <si>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</si>
  <si>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</si>
  <si>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</si>
  <si>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</si>
  <si>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</si>
  <si>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</si>
  <si>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</si>
  <si>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</si>
  <si>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</si>
  <si>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</si>
  <si>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</si>
  <si>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</si>
  <si>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</si>
  <si>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</si>
  <si>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</si>
  <si>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</si>
  <si>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</si>
  <si>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</si>
  <si>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</si>
  <si>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</si>
  <si>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</si>
  <si>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</si>
  <si>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</si>
  <si>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</si>
  <si>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</si>
  <si>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</si>
  <si>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</si>
  <si>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</si>
  <si>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</si>
  <si>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</si>
  <si>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</si>
  <si>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</si>
  <si>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</si>
  <si>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</si>
  <si>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</si>
  <si>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</si>
  <si>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</si>
  <si>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</si>
  <si>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</si>
  <si>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</si>
  <si>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</si>
  <si>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</si>
  <si>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</si>
  <si>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</si>
  <si>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</si>
  <si>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</si>
  <si>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</si>
  <si>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</si>
  <si>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</si>
  <si>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</si>
  <si>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</si>
  <si>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</si>
  <si>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</si>
  <si>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</si>
  <si>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</si>
  <si>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</si>
  <si>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</si>
  <si>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</si>
  <si>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</si>
  <si>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</si>
  <si>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</si>
  <si>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</si>
  <si>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</si>
  <si>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</si>
  <si>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</si>
  <si>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</si>
  <si>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</si>
  <si>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</si>
  <si>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</si>
  <si>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</si>
  <si>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</si>
  <si>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</si>
  <si>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</si>
  <si>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</si>
  <si>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</si>
  <si>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</si>
  <si>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</si>
  <si>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</si>
  <si>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</si>
  <si>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</si>
  <si>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</si>
  <si>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</si>
  <si>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</si>
  <si>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</si>
  <si>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</si>
  <si>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</si>
  <si>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</si>
  <si>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</si>
  <si>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</si>
  <si>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</si>
  <si>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</si>
  <si>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</si>
  <si>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</si>
  <si>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</si>
  <si>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</si>
  <si>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</si>
  <si>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</si>
  <si>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</si>
  <si>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</si>
  <si>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</si>
  <si>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</si>
  <si>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</si>
  <si>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</si>
  <si>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</si>
  <si>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</si>
  <si>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</si>
  <si>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</si>
  <si>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</si>
  <si>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</si>
  <si>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</si>
  <si>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</si>
  <si>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</si>
  <si>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</si>
  <si>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</si>
  <si>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</si>
  <si>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</si>
  <si>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</si>
  <si>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</si>
  <si>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</si>
  <si>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</si>
  <si>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</si>
  <si>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</si>
  <si>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</si>
  <si>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</si>
  <si>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</si>
  <si>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</si>
  <si>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</si>
  <si>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</si>
  <si>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</si>
  <si>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</si>
  <si>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</si>
  <si>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</si>
  <si>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</si>
  <si>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</si>
  <si>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</si>
  <si>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</si>
  <si>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</si>
  <si>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</si>
  <si>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</si>
  <si>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</si>
  <si>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</si>
  <si>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</si>
  <si>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</si>
  <si>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</si>
  <si>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</si>
  <si>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</si>
  <si>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</si>
  <si>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</si>
  <si>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</si>
  <si>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</si>
  <si>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</si>
  <si>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</si>
  <si>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</si>
  <si>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</si>
  <si>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</si>
  <si>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</si>
  <si>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</si>
  <si>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</si>
  <si>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</si>
  <si>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</si>
  <si>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</si>
  <si>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</si>
  <si>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</si>
  <si>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</si>
  <si>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</si>
  <si>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</si>
  <si>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</si>
  <si>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</si>
  <si>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</si>
  <si>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</si>
  <si>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</si>
  <si>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</si>
  <si>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</si>
  <si>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</si>
  <si>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</si>
  <si>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</si>
  <si>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</si>
  <si>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</si>
  <si>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</si>
  <si>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</si>
  <si>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</si>
  <si>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</si>
  <si>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</si>
  <si>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</si>
  <si>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</si>
  <si>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</si>
  <si>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</si>
  <si>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</si>
  <si>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</si>
  <si>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</si>
  <si>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</si>
  <si>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</si>
  <si>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</si>
  <si>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</si>
  <si>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</si>
  <si>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</si>
  <si>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</si>
  <si>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</si>
  <si>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</si>
  <si>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</si>
  <si>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</si>
  <si>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</si>
  <si>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</si>
  <si>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</si>
  <si>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</si>
  <si>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</si>
  <si>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</si>
  <si>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</si>
  <si>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</si>
  <si>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</si>
  <si>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</si>
  <si>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</si>
  <si>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</si>
  <si>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</si>
  <si>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</si>
  <si>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</si>
  <si>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</si>
  <si>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</si>
  <si>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</si>
  <si>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</si>
  <si>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</si>
  <si>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</si>
  <si>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</si>
  <si>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</si>
  <si>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</si>
  <si>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</si>
  <si>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</si>
  <si>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</si>
  <si>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</si>
  <si>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</si>
  <si>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</si>
  <si>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</si>
  <si>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</si>
  <si>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</si>
  <si>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</si>
  <si>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</si>
  <si>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</si>
  <si>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</si>
  <si>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</si>
  <si>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</si>
  <si>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</si>
  <si>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</si>
  <si>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</si>
  <si>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</si>
  <si>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</si>
  <si>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</si>
  <si>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</si>
  <si>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</si>
  <si>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</si>
  <si>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</si>
  <si>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</si>
  <si>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</si>
  <si>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</si>
  <si>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</si>
  <si>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</si>
  <si>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</si>
  <si>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</si>
  <si>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</si>
  <si>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</si>
  <si>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</si>
  <si>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</si>
  <si>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</si>
  <si>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</si>
  <si>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</si>
  <si>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</si>
  <si>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</si>
  <si>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</si>
  <si>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</si>
  <si>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</si>
  <si>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</si>
  <si>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</si>
  <si>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</si>
  <si>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</si>
  <si>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</si>
  <si>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</si>
  <si>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</si>
  <si>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</si>
  <si>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</si>
  <si>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</si>
  <si>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</si>
  <si>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</si>
  <si>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</si>
  <si>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</si>
  <si>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</si>
  <si>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</si>
  <si>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</si>
  <si>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</si>
  <si>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</si>
  <si>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</si>
  <si>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</si>
  <si>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</si>
  <si>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</si>
  <si>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</si>
  <si>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</si>
  <si>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</si>
  <si>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</si>
  <si>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</si>
  <si>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</si>
  <si>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</si>
  <si>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</si>
  <si>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</si>
  <si>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</si>
  <si>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</si>
  <si>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</si>
  <si>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</si>
  <si>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</si>
  <si>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</si>
  <si>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</si>
  <si>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</si>
  <si>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</si>
  <si>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</si>
  <si>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</si>
  <si>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</si>
  <si>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</si>
  <si>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</si>
  <si>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</si>
  <si>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</si>
  <si>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</si>
  <si>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</si>
  <si>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</si>
  <si>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</si>
  <si>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</si>
  <si>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</si>
  <si>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</si>
  <si>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</si>
  <si>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</si>
  <si>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</si>
  <si>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</si>
  <si>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</si>
  <si>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</si>
  <si>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</si>
  <si>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</si>
  <si>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</si>
  <si>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</si>
  <si>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</si>
  <si>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</si>
  <si>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</si>
  <si>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</si>
  <si>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</si>
  <si>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</si>
  <si>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</si>
  <si>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</si>
  <si>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</si>
  <si>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</si>
  <si>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</si>
  <si>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</si>
  <si>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</si>
  <si>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</si>
  <si>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</si>
  <si>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</si>
  <si>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</si>
  <si>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</si>
  <si>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</si>
  <si>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</si>
  <si>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</si>
  <si>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</si>
  <si>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</si>
  <si>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</si>
  <si>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</si>
  <si>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</si>
  <si>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</si>
  <si>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</si>
  <si>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</si>
  <si>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</si>
  <si>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</si>
  <si>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</si>
  <si>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</si>
  <si>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</si>
  <si>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</si>
  <si>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</si>
  <si>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</si>
  <si>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</si>
  <si>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</si>
  <si>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</si>
  <si>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</si>
  <si>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</si>
  <si>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</si>
  <si>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</si>
  <si>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</si>
  <si>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</si>
  <si>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</si>
  <si>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</si>
  <si>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</si>
  <si>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</si>
  <si>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</si>
  <si>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</si>
  <si>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</si>
  <si>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</si>
  <si>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</si>
  <si>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</si>
  <si>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</si>
  <si>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</si>
  <si>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</si>
  <si>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</si>
  <si>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</si>
  <si>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</si>
  <si>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</si>
  <si>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</si>
  <si>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</si>
  <si>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</si>
  <si>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</si>
  <si>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</si>
  <si>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</si>
  <si>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</si>
  <si>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</si>
  <si>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</si>
  <si>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</si>
  <si>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</si>
  <si>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</si>
  <si>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</si>
  <si>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</si>
  <si>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</si>
  <si>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</si>
  <si>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</si>
  <si>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</si>
  <si>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</si>
  <si>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</si>
  <si>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</si>
  <si>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</si>
  <si>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</si>
  <si>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</si>
  <si>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</si>
  <si>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</si>
  <si>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</si>
  <si>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</si>
  <si>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</si>
  <si>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</si>
  <si>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</si>
  <si>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</si>
  <si>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</si>
  <si>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</si>
  <si>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</si>
  <si>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</si>
  <si>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</si>
  <si>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</si>
  <si>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</si>
  <si>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</si>
  <si>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</si>
  <si>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</si>
  <si>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</si>
  <si>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</si>
  <si>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</si>
  <si>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</si>
  <si>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</si>
  <si>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</si>
  <si>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</si>
  <si>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</si>
  <si>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</si>
  <si>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</si>
  <si>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</si>
  <si>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</si>
  <si>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</si>
  <si>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</si>
  <si>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</si>
  <si>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</si>
  <si>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</si>
  <si>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</si>
  <si>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</si>
  <si>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</si>
  <si>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</si>
  <si>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</si>
  <si>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</si>
  <si>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</si>
  <si>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</si>
  <si>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</si>
  <si>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</si>
  <si>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</si>
  <si>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</si>
  <si>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</si>
  <si>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</si>
  <si>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</si>
  <si>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</si>
  <si>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</si>
  <si>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</si>
  <si>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</si>
  <si>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</si>
  <si>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</si>
  <si>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</si>
  <si>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</si>
  <si>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</si>
  <si>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</si>
  <si>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</si>
  <si>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</si>
  <si>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</si>
  <si>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</si>
  <si>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</si>
  <si>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</si>
  <si>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</si>
  <si>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</si>
  <si>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</si>
  <si>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</si>
  <si>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</si>
  <si>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</si>
  <si>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</si>
  <si>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</si>
  <si>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</si>
  <si>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</si>
  <si>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</si>
  <si>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</si>
  <si>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</si>
  <si>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</si>
  <si>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</si>
  <si>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</si>
  <si>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</si>
  <si>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</si>
  <si>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</si>
  <si>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</si>
  <si>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</si>
  <si>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</si>
  <si>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</si>
  <si>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</si>
  <si>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</si>
  <si>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</si>
  <si>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</si>
  <si>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</si>
  <si>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</si>
  <si>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</si>
  <si>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</si>
  <si>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</si>
  <si>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</si>
  <si>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</si>
  <si>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</si>
  <si>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</si>
  <si>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</si>
  <si>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</si>
  <si>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</si>
  <si>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</si>
  <si>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</si>
  <si>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</si>
  <si>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</si>
  <si>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</si>
  <si>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</si>
  <si>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</si>
  <si>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</si>
  <si>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</si>
  <si>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</si>
  <si>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</si>
  <si>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</si>
  <si>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</si>
  <si>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</si>
  <si>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</si>
  <si>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</si>
  <si>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</si>
  <si>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</si>
  <si>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</si>
  <si>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</si>
  <si>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</si>
  <si>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</si>
  <si>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</si>
  <si>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</si>
  <si>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</si>
  <si>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</si>
  <si>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</si>
  <si>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</si>
  <si>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</si>
  <si>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</si>
  <si>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</si>
  <si>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</si>
  <si>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</si>
  <si>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</si>
  <si>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</si>
  <si>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</si>
  <si>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</si>
  <si>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</si>
  <si>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</si>
  <si>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</si>
  <si>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</si>
  <si>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</si>
  <si>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</si>
  <si>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</si>
  <si>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</si>
  <si>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</si>
  <si>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</si>
  <si>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</si>
  <si>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</si>
  <si>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</si>
  <si>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</si>
  <si>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</si>
  <si>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</si>
  <si>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</si>
  <si>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</si>
  <si>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</si>
  <si>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</si>
  <si>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</si>
  <si>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</si>
  <si>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</si>
  <si>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</si>
  <si>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</si>
  <si>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</si>
  <si>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</si>
  <si>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</si>
  <si>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</si>
  <si>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</si>
  <si>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</si>
  <si>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</si>
  <si>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</si>
  <si>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</si>
  <si>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</si>
  <si>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</si>
  <si>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</si>
  <si>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</si>
  <si>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</si>
  <si>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</si>
  <si>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</si>
  <si>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</si>
  <si>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</si>
  <si>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</si>
  <si>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</si>
  <si>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</si>
  <si>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</si>
  <si>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</si>
  <si>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</si>
  <si>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</si>
  <si>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</si>
  <si>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</si>
  <si>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</si>
  <si>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</si>
  <si>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</si>
  <si>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</si>
  <si>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</si>
  <si>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</si>
  <si>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</si>
  <si>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</si>
  <si>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</si>
  <si>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</si>
  <si>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</si>
  <si>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</si>
  <si>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</si>
  <si>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</si>
  <si>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</si>
  <si>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</si>
  <si>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</si>
  <si>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</si>
  <si>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</si>
  <si>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</si>
  <si>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</si>
  <si>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</si>
  <si>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</si>
  <si>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</si>
  <si>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</si>
  <si>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</si>
  <si>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</si>
  <si>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</si>
  <si>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</si>
  <si>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</si>
  <si>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</si>
  <si>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</si>
  <si>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</si>
  <si>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</si>
  <si>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</si>
  <si>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</si>
  <si>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</si>
  <si>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</si>
  <si>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</si>
  <si>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</si>
  <si>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</si>
  <si>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</si>
  <si>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</si>
  <si>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</si>
  <si>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</si>
  <si>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</si>
  <si>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</si>
  <si>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</si>
  <si>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</si>
  <si>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</si>
  <si>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</si>
  <si>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</si>
  <si>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</si>
  <si>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</si>
  <si>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</si>
  <si>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</si>
  <si>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</si>
  <si>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</si>
  <si>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</si>
  <si>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</si>
  <si>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</si>
  <si>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</si>
  <si>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</si>
  <si>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</si>
  <si>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</si>
  <si>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</si>
  <si>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</si>
  <si>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</si>
  <si>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</si>
  <si>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</si>
  <si>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</si>
  <si>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</si>
  <si>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</si>
  <si>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</si>
  <si>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</si>
  <si>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</si>
  <si>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</si>
  <si>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</si>
  <si>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</si>
  <si>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</si>
  <si>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</si>
  <si>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</si>
  <si>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</si>
  <si>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</si>
  <si>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</si>
  <si>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</si>
  <si>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</si>
  <si>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</si>
  <si>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</si>
  <si>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</si>
  <si>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</si>
  <si>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</si>
  <si>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</si>
  <si>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</si>
  <si>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</si>
  <si>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</si>
  <si>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</si>
  <si>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</si>
  <si>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</si>
  <si>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</si>
  <si>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</si>
  <si>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</si>
  <si>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</si>
  <si>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</si>
  <si>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</si>
  <si>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</si>
  <si>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</si>
  <si>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</si>
  <si>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</si>
  <si>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</si>
  <si>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</si>
  <si>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</si>
  <si>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</si>
  <si>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</si>
  <si>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</si>
  <si>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</si>
  <si>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</si>
  <si>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</si>
  <si>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</si>
  <si>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</si>
  <si>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</si>
  <si>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</si>
  <si>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</si>
  <si>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</si>
  <si>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</si>
  <si>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</si>
  <si>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</si>
  <si>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</si>
  <si>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</si>
  <si>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</si>
  <si>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</si>
  <si>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</si>
  <si>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</si>
  <si>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</si>
  <si>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</si>
  <si>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</si>
  <si>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</si>
  <si>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</si>
  <si>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</si>
  <si>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</si>
  <si>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</si>
  <si>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</si>
  <si>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</si>
  <si>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</si>
  <si>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</si>
  <si>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</si>
  <si>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</si>
  <si>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</si>
  <si>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</si>
  <si>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</si>
  <si>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</si>
  <si>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</si>
  <si>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</si>
  <si>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</si>
  <si>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</si>
  <si>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</si>
  <si>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</si>
  <si>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</si>
  <si>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</si>
  <si>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</si>
  <si>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</si>
  <si>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</si>
  <si>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</si>
  <si>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</si>
  <si>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</si>
  <si>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</si>
  <si>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</si>
  <si>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</si>
  <si>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</si>
  <si>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</si>
  <si>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</si>
  <si>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</si>
  <si>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</si>
  <si>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</si>
  <si>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</si>
  <si>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</si>
  <si>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</si>
  <si>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</si>
  <si>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</si>
  <si>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</si>
  <si>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</si>
  <si>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</si>
  <si>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</si>
  <si>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</si>
  <si>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</si>
  <si>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</si>
  <si>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</si>
  <si>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</si>
  <si>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</si>
  <si>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</si>
  <si>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</si>
  <si>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</si>
  <si>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</si>
  <si>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</si>
  <si>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</si>
  <si>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</si>
  <si>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</si>
  <si>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</si>
  <si>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</si>
  <si>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</si>
  <si>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</si>
  <si>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</si>
  <si>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</si>
  <si>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</si>
  <si>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</si>
  <si>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</si>
  <si>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</si>
  <si>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</si>
  <si>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</si>
  <si>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</si>
  <si>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</si>
  <si>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</si>
  <si>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</si>
  <si>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</si>
  <si>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</si>
  <si>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</si>
  <si>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</si>
  <si>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</si>
  <si>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</si>
  <si>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</si>
  <si>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</si>
  <si>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</si>
  <si>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</si>
  <si>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</si>
  <si>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</si>
  <si>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</si>
  <si>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</si>
  <si>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</si>
  <si>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</si>
  <si>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</si>
  <si>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</si>
  <si>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</si>
  <si>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</si>
  <si>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</si>
  <si>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</si>
  <si>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</si>
  <si>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</si>
  <si>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</si>
  <si>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</si>
  <si>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</si>
  <si>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</si>
  <si>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</si>
  <si>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</si>
  <si>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</si>
  <si>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</si>
  <si>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</si>
  <si>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</si>
  <si>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</si>
  <si>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</si>
  <si>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</si>
  <si>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</si>
  <si>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</si>
  <si>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</si>
  <si>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</si>
  <si>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</si>
  <si>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</si>
  <si>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</si>
  <si>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</si>
  <si>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</si>
  <si>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</si>
  <si>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</si>
  <si>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</si>
  <si>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</si>
  <si>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</si>
  <si>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</si>
  <si>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</si>
  <si>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</si>
  <si>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</si>
  <si>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</si>
  <si>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</si>
  <si>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</si>
  <si>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</si>
  <si>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</si>
  <si>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</si>
  <si>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</si>
  <si>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</si>
  <si>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</si>
  <si>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</si>
  <si>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</si>
  <si>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</si>
  <si>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</si>
  <si>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</si>
  <si>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</si>
  <si>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</si>
  <si>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</si>
  <si>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</si>
  <si>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</si>
  <si>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</si>
  <si>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</si>
  <si>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</si>
  <si>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</si>
  <si>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</si>
  <si>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</si>
  <si>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</si>
  <si>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</si>
  <si>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</si>
  <si>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</si>
  <si>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</si>
  <si>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</si>
  <si>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</si>
  <si>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</si>
  <si>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</si>
  <si>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</si>
  <si>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</si>
  <si>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</si>
  <si>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</si>
  <si>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</si>
  <si>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</si>
  <si>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</si>
  <si>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</si>
  <si>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</si>
  <si>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</si>
  <si>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</si>
  <si>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</si>
  <si>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</si>
  <si>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</si>
  <si>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</si>
  <si>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</si>
  <si>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</si>
  <si>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</si>
  <si>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</si>
  <si>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</si>
  <si>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</si>
  <si>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</si>
  <si>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</si>
  <si>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</si>
  <si>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</si>
  <si>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</si>
  <si>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</si>
  <si>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</si>
  <si>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</si>
  <si>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</si>
  <si>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</si>
  <si>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</si>
  <si>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</si>
  <si>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</si>
  <si>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</si>
  <si>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</si>
  <si>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</si>
  <si>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</si>
  <si>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</si>
  <si>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</si>
  <si>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</si>
  <si>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</si>
  <si>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</si>
  <si>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</si>
  <si>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</si>
  <si>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</si>
  <si>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</si>
  <si>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</si>
  <si>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</si>
  <si>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</si>
  <si>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</si>
  <si>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</si>
  <si>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</si>
  <si>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</si>
  <si>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</si>
  <si>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</si>
  <si>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</si>
  <si>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</si>
  <si>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</si>
  <si>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</si>
  <si>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</si>
  <si>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</si>
  <si>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</si>
  <si>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</si>
  <si>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</si>
  <si>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</si>
  <si>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</si>
  <si>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</si>
  <si>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</si>
  <si>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</si>
  <si>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</si>
  <si>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</si>
  <si>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</si>
  <si>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</si>
  <si>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</si>
  <si>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</si>
  <si>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</si>
  <si>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</si>
  <si>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</si>
  <si>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</si>
  <si>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</si>
  <si>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</si>
  <si>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</si>
  <si>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</si>
  <si>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</si>
  <si>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</si>
  <si>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</si>
  <si>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</si>
  <si>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</si>
  <si>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</si>
  <si>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</si>
  <si>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</si>
  <si>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</si>
  <si>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</si>
  <si>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</si>
  <si>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</si>
  <si>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</si>
  <si>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</si>
  <si>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</si>
  <si>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</si>
  <si>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</si>
  <si>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</si>
  <si>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</si>
  <si>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</si>
  <si>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</si>
  <si>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</si>
  <si>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</si>
  <si>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</si>
  <si>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</si>
  <si>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</si>
  <si>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</si>
  <si>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</si>
  <si>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</si>
  <si>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</si>
  <si>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</si>
  <si>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</si>
  <si>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</si>
  <si>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</si>
  <si>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</si>
  <si>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</si>
  <si>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</si>
  <si>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</si>
  <si>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</si>
  <si>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</si>
  <si>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</si>
  <si>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</si>
  <si>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</si>
  <si>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</si>
  <si>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</si>
  <si>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</si>
  <si>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</si>
  <si>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</si>
  <si>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</si>
  <si>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</si>
  <si>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</si>
  <si>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</si>
  <si>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</si>
  <si>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</si>
  <si>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</si>
  <si>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</si>
  <si>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</si>
  <si>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</si>
  <si>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</si>
  <si>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</si>
  <si>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</si>
  <si>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</si>
  <si>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</si>
  <si>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</si>
  <si>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</si>
  <si>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</si>
  <si>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</si>
  <si>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</si>
  <si>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</si>
  <si>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</si>
  <si>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</si>
  <si>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</si>
  <si>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</si>
  <si>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</si>
  <si>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</si>
  <si>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</si>
  <si>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</si>
  <si>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</si>
  <si>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</si>
  <si>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</si>
  <si>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</si>
  <si>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</si>
  <si>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</si>
  <si>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</si>
  <si>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</si>
  <si>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</si>
  <si>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</si>
  <si>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</si>
  <si>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</si>
  <si>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</si>
  <si>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</si>
  <si>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</si>
  <si>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</si>
  <si>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</si>
  <si>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</si>
  <si>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</si>
  <si>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</si>
  <si>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</si>
  <si>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</si>
  <si>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</si>
  <si>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</si>
  <si>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</si>
  <si>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</si>
  <si>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</si>
  <si>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</si>
  <si>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</si>
  <si>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</si>
  <si>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</si>
  <si>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</si>
  <si>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</si>
  <si>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</si>
  <si>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</si>
  <si>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</si>
  <si>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</si>
  <si>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</si>
  <si>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</si>
  <si>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</si>
  <si>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</si>
  <si>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</si>
  <si>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</si>
  <si>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</si>
  <si>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</si>
  <si>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</si>
  <si>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</si>
  <si>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</si>
  <si>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</si>
  <si>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</si>
  <si>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</si>
  <si>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</si>
  <si>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</si>
  <si>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</si>
  <si>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</si>
  <si>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</si>
  <si>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</si>
  <si>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</si>
  <si>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</si>
  <si>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</si>
  <si>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</si>
  <si>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</si>
  <si>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</si>
  <si>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</si>
  <si>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</si>
  <si>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</si>
  <si>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</si>
  <si>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</si>
  <si>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</si>
  <si>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</si>
  <si>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</si>
  <si>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</si>
  <si>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</si>
  <si>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</si>
  <si>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</si>
  <si>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</si>
  <si>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</si>
  <si>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</si>
  <si>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</si>
  <si>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</si>
  <si>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</si>
  <si>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</si>
  <si>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</si>
  <si>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</si>
  <si>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</si>
  <si>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</si>
  <si>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</si>
  <si>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</si>
  <si>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</si>
  <si>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</si>
  <si>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</si>
  <si>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</si>
  <si>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</si>
  <si>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</si>
  <si>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</si>
  <si>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</si>
  <si>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</si>
  <si>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</si>
  <si>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</si>
  <si>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</si>
  <si>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</si>
  <si>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</si>
  <si>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</si>
  <si>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</si>
  <si>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</si>
  <si>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</si>
  <si>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</si>
  <si>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</si>
  <si>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</si>
  <si>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</si>
  <si>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</si>
  <si>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</si>
  <si>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</si>
  <si>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</si>
  <si>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</si>
  <si>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</si>
  <si>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</si>
  <si>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</si>
  <si>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</si>
  <si>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</si>
  <si>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</si>
  <si>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</si>
  <si>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</si>
  <si>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</si>
  <si>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</si>
  <si>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</si>
  <si>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</si>
  <si>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</si>
  <si>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</si>
  <si>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</si>
  <si>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</si>
  <si>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</si>
  <si>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</si>
  <si>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</si>
  <si>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</si>
  <si>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</si>
  <si>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</si>
  <si>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</si>
  <si>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</si>
  <si>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</si>
  <si>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</si>
  <si>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</si>
  <si>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</si>
  <si>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</si>
  <si>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</si>
  <si>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</si>
  <si>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</si>
  <si>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</si>
  <si>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</si>
  <si>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</si>
  <si>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</si>
  <si>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</si>
  <si>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</si>
  <si>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</si>
  <si>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</si>
  <si>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</si>
  <si>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</si>
  <si>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</si>
  <si>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</si>
  <si>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</si>
  <si>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</si>
  <si>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</si>
  <si>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</si>
  <si>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</si>
  <si>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</si>
  <si>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</si>
  <si>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</si>
  <si>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</si>
  <si>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</si>
  <si>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</si>
  <si>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</si>
  <si>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</si>
  <si>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</si>
  <si>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</si>
  <si>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</si>
  <si>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</si>
  <si>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</si>
  <si>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</si>
  <si>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</si>
  <si>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</si>
  <si>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</si>
  <si>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</si>
  <si>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</si>
  <si>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</si>
  <si>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</si>
  <si>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</si>
  <si>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</si>
  <si>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</si>
  <si>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</si>
  <si>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</si>
  <si>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</si>
  <si>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</si>
  <si>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</si>
  <si>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</si>
  <si>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</si>
  <si>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</si>
  <si>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</si>
  <si>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</si>
  <si>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</si>
  <si>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</si>
  <si>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</si>
  <si>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</si>
  <si>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</si>
  <si>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</si>
  <si>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</si>
  <si>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</si>
  <si>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</si>
  <si>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</si>
  <si>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</si>
  <si>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</si>
  <si>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</si>
  <si>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</si>
  <si>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</si>
  <si>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</si>
  <si>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</si>
  <si>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</si>
  <si>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</si>
  <si>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</si>
  <si>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</si>
  <si>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</si>
  <si>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</si>
  <si>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</si>
  <si>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</si>
  <si>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</si>
  <si>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</si>
  <si>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</si>
  <si>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</si>
  <si>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</si>
  <si>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</si>
  <si>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</si>
  <si>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</si>
  <si>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</si>
  <si>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</si>
  <si>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</si>
  <si>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</si>
  <si>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</si>
  <si>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</si>
  <si>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</si>
  <si>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</si>
  <si>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</si>
  <si>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</si>
  <si>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</si>
  <si>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</si>
  <si>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</si>
  <si>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</si>
  <si>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</si>
  <si>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</si>
  <si>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</si>
  <si>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</si>
  <si>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</si>
  <si>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</si>
  <si>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</si>
  <si>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</si>
  <si>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</si>
  <si>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</si>
  <si>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</si>
  <si>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</si>
  <si>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</si>
  <si>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</si>
  <si>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</si>
  <si>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</si>
  <si>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</si>
  <si>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</si>
  <si>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</si>
  <si>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</si>
  <si>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</si>
  <si>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</si>
  <si>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</si>
  <si>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</si>
  <si>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</si>
  <si>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</si>
  <si>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</si>
  <si>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</si>
  <si>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</si>
  <si>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</si>
  <si>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</si>
  <si>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</si>
  <si>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</si>
  <si>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</si>
  <si>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</si>
  <si>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</si>
  <si>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</si>
  <si>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</si>
  <si>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</si>
  <si>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</si>
  <si>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</si>
  <si>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</si>
  <si>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</si>
  <si>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</si>
  <si>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</si>
  <si>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</si>
  <si>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</si>
  <si>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</si>
  <si>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</si>
  <si>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</si>
  <si>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</si>
  <si>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</si>
  <si>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</si>
  <si>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</si>
  <si>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</si>
  <si>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</si>
  <si>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</si>
  <si>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</si>
  <si>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</si>
  <si>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</si>
  <si>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</si>
  <si>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</si>
  <si>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</si>
  <si>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</si>
  <si>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</si>
  <si>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</si>
  <si>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</si>
  <si>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</si>
  <si>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</si>
  <si>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</si>
  <si>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</si>
  <si>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</si>
  <si>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</si>
  <si>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</si>
  <si>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</si>
  <si>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</si>
  <si>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</si>
  <si>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</si>
  <si>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</si>
  <si>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</si>
  <si>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</si>
  <si>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</si>
  <si>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</si>
  <si>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</si>
  <si>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</si>
  <si>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</si>
  <si>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</si>
  <si>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</si>
  <si>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</si>
  <si>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</si>
  <si>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</si>
  <si>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</si>
  <si>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</si>
  <si>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</si>
  <si>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</si>
  <si>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</si>
  <si>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</si>
  <si>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</si>
  <si>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</si>
  <si>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</si>
  <si>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</si>
  <si>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</si>
  <si>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</si>
  <si>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</si>
  <si>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</si>
  <si>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</si>
  <si>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</si>
  <si>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</si>
  <si>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</si>
  <si>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</si>
  <si>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</si>
  <si>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</si>
  <si>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</si>
  <si>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</si>
  <si>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</si>
  <si>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</si>
  <si>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</si>
  <si>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</si>
  <si>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</si>
  <si>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</si>
  <si>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</si>
  <si>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</si>
  <si>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</si>
  <si>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</si>
  <si>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</si>
  <si>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</si>
  <si>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</si>
  <si>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</si>
  <si>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</si>
  <si>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</si>
  <si>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</si>
  <si>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</si>
  <si>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</si>
  <si>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</si>
  <si>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</si>
  <si>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</si>
  <si>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</si>
  <si>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</si>
  <si>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</si>
  <si>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</si>
  <si>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</si>
  <si>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</si>
  <si>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</si>
  <si>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</si>
  <si>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</si>
  <si>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</si>
  <si>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</si>
  <si>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</si>
  <si>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</si>
  <si>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</si>
  <si>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</si>
  <si>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</si>
  <si>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</si>
  <si>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</si>
  <si>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</si>
  <si>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</si>
  <si>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</si>
  <si>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</si>
  <si>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</si>
  <si>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</si>
  <si>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</si>
  <si>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</si>
  <si>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</si>
  <si>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</si>
  <si>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</si>
  <si>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</si>
  <si>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</si>
  <si>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</si>
  <si>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</si>
  <si>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</si>
  <si>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</si>
  <si>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</si>
  <si>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</si>
  <si>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</si>
  <si>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</si>
  <si>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</si>
  <si>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</si>
  <si>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</si>
  <si>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</si>
  <si>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</si>
  <si>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</si>
  <si>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</si>
  <si>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</si>
  <si>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</si>
  <si>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</si>
  <si>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</si>
  <si>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</si>
  <si>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</si>
  <si>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</si>
  <si>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</si>
  <si>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</si>
  <si>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</si>
  <si>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</si>
  <si>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</si>
  <si>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</si>
  <si>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</si>
  <si>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</si>
  <si>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</si>
  <si>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</si>
  <si>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</si>
  <si>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</si>
  <si>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</si>
  <si>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</si>
  <si>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</si>
  <si>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</si>
  <si>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</si>
  <si>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</si>
  <si>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</si>
  <si>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</si>
  <si>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</si>
  <si>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</si>
  <si>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</si>
  <si>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</si>
  <si>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</si>
  <si>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</si>
  <si>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</si>
  <si>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</si>
  <si>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</si>
  <si>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</si>
  <si>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</si>
  <si>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</si>
  <si>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</si>
  <si>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</si>
  <si>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</si>
  <si>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</si>
  <si>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</si>
  <si>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</si>
  <si>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</si>
  <si>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</si>
  <si>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</si>
  <si>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</si>
  <si>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</si>
  <si>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</si>
  <si>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</si>
  <si>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</si>
  <si>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</si>
  <si>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</si>
  <si>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</si>
  <si>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</si>
  <si>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</si>
  <si>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</si>
  <si>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</si>
  <si>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</si>
  <si>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</si>
  <si>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</si>
  <si>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</si>
  <si>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</si>
  <si>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</si>
  <si>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</si>
  <si>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</si>
  <si>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</si>
  <si>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</si>
  <si>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</si>
  <si>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</si>
  <si>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</si>
  <si>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</si>
  <si>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</si>
  <si>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</si>
  <si>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</si>
  <si>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</si>
  <si>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</si>
  <si>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</si>
  <si>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</si>
  <si>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</si>
  <si>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</si>
  <si>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</si>
  <si>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</si>
  <si>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</si>
  <si>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</si>
  <si>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</si>
  <si>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</si>
  <si>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</si>
  <si>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</si>
  <si>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</si>
  <si>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</si>
  <si>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</si>
  <si>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</si>
  <si>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</si>
  <si>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</si>
  <si>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</si>
  <si>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</si>
  <si>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</si>
  <si>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</si>
  <si>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</si>
  <si>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</si>
  <si>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</si>
  <si>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</si>
  <si>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</si>
  <si>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</si>
  <si>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</si>
  <si>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</si>
  <si>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</si>
  <si>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</si>
  <si>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</si>
  <si>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</si>
  <si>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</si>
  <si>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</si>
  <si>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</si>
  <si>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</si>
  <si>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</si>
  <si>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</si>
  <si>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</si>
  <si>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</si>
  <si>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</si>
  <si>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</si>
  <si>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</si>
  <si>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</si>
  <si>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</si>
  <si>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</si>
  <si>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</si>
  <si>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</si>
  <si>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</si>
  <si>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</si>
  <si>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</si>
  <si>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</si>
  <si>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</si>
  <si>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</si>
  <si>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</si>
  <si>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</si>
  <si>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</si>
  <si>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</si>
  <si>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</si>
  <si>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</si>
  <si>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</si>
  <si>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</si>
  <si>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</si>
  <si>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</si>
  <si>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</si>
  <si>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</si>
  <si>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</si>
  <si>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</si>
  <si>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</si>
  <si>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</si>
  <si>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</si>
  <si>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</si>
  <si>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</si>
  <si>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</si>
  <si>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</si>
  <si>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</si>
  <si>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</si>
  <si>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</si>
  <si>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</si>
  <si>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</si>
  <si>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</si>
  <si>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</si>
  <si>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</si>
  <si>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</si>
  <si>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</si>
  <si>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</si>
  <si>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</si>
  <si>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</si>
  <si>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</si>
  <si>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</si>
  <si>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</si>
  <si>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</si>
  <si>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</si>
  <si>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</si>
  <si>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</si>
  <si>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</si>
  <si>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</si>
  <si>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</si>
  <si>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</si>
  <si>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</si>
  <si>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</si>
  <si>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</si>
  <si>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</si>
  <si>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</si>
  <si>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</si>
  <si>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</si>
  <si>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</si>
  <si>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</si>
  <si>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</si>
  <si>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</si>
  <si>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</si>
  <si>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</si>
  <si>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</si>
  <si>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</si>
  <si>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</si>
  <si>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</si>
  <si>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</si>
  <si>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</si>
  <si>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</si>
  <si>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</si>
  <si>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</si>
  <si>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</si>
  <si>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</si>
  <si>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</si>
  <si>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</si>
  <si>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</si>
  <si>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</si>
  <si>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</si>
  <si>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</si>
  <si>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</si>
  <si>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</si>
  <si>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</si>
  <si>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</si>
  <si>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</si>
  <si>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</si>
  <si>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</si>
  <si>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</si>
  <si>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</si>
  <si>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</si>
  <si>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</si>
  <si>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</si>
  <si>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</si>
  <si>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</si>
  <si>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</si>
  <si>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</si>
  <si>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</si>
  <si>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</si>
  <si>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</si>
  <si>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</si>
  <si>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</si>
  <si>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</si>
  <si>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</si>
  <si>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</si>
  <si>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</si>
  <si>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</si>
  <si>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</si>
  <si>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</si>
  <si>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</si>
  <si>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</si>
  <si>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</si>
  <si>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</si>
  <si>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</si>
  <si>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</si>
  <si>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</si>
  <si>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</si>
  <si>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</si>
  <si>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</si>
  <si>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</si>
  <si>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</si>
  <si>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</si>
  <si>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</si>
  <si>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</si>
  <si>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</si>
  <si>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</si>
  <si>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</si>
  <si>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</si>
  <si>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</si>
  <si>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</si>
  <si>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</si>
  <si>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</si>
  <si>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</si>
  <si>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</si>
  <si>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</si>
  <si>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</si>
  <si>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</si>
  <si>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</si>
  <si>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</si>
  <si>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</si>
  <si>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</si>
  <si>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</si>
  <si>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</si>
  <si>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</si>
  <si>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</si>
  <si>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</si>
  <si>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</si>
  <si>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</si>
  <si>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</si>
  <si>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</si>
  <si>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</si>
  <si>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</si>
  <si>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</si>
  <si>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</si>
  <si>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</si>
  <si>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</si>
  <si>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</si>
  <si>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</si>
  <si>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</si>
  <si>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</si>
  <si>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</si>
  <si>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</si>
  <si>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</si>
  <si>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</si>
  <si>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</si>
  <si>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</si>
  <si>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</si>
  <si>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</si>
  <si>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</si>
  <si>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</si>
  <si>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</si>
  <si>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</si>
  <si>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</si>
  <si>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</si>
  <si>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</si>
  <si>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</si>
  <si>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</si>
  <si>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</si>
  <si>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</si>
  <si>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</si>
  <si>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</si>
  <si>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</si>
  <si>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</si>
  <si>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</si>
  <si>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</si>
  <si>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</si>
  <si>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</si>
  <si>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</si>
  <si>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</si>
  <si>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</si>
  <si>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</si>
  <si>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</si>
  <si>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</si>
  <si>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</si>
  <si>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</si>
  <si>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</si>
  <si>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</si>
  <si>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</si>
  <si>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</si>
  <si>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</si>
  <si>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</si>
  <si>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</si>
  <si>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</si>
  <si>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</si>
  <si>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</si>
  <si>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</si>
  <si>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</si>
  <si>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</si>
  <si>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</si>
  <si>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</si>
  <si>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</si>
  <si>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</si>
  <si>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</si>
  <si>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</si>
  <si>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</si>
  <si>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</si>
  <si>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</si>
  <si>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</si>
  <si>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</si>
  <si>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</si>
  <si>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</si>
  <si>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</si>
  <si>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</si>
  <si>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</si>
  <si>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</si>
  <si>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</si>
  <si>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</si>
  <si>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</si>
  <si>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</si>
  <si>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</si>
  <si>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</si>
  <si>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</si>
  <si>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</si>
  <si>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</si>
  <si>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</si>
  <si>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</si>
  <si>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</si>
  <si>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</si>
  <si>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</si>
  <si>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</si>
  <si>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</si>
  <si>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</si>
  <si>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</si>
  <si>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</si>
  <si>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</si>
  <si>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</si>
  <si>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</si>
  <si>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</si>
  <si>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</si>
  <si>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</si>
  <si>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</si>
  <si>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</si>
  <si>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</si>
  <si>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</si>
  <si>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</si>
  <si>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</si>
  <si>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</si>
  <si>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</si>
  <si>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</si>
  <si>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</si>
  <si>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</si>
  <si>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</si>
  <si>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</si>
  <si>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</si>
  <si>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</si>
  <si>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</si>
  <si>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</si>
  <si>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</si>
  <si>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</si>
  <si>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</si>
  <si>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</si>
  <si>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</si>
  <si>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</si>
  <si>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</si>
  <si>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</si>
  <si>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</si>
  <si>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</si>
  <si>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</si>
  <si>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</si>
  <si>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</si>
  <si>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</si>
  <si>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</si>
  <si>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</si>
  <si>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</si>
  <si>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</si>
  <si>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</si>
  <si>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</si>
  <si>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</si>
  <si>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</si>
  <si>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</si>
  <si>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</si>
  <si>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</si>
  <si>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</si>
  <si>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</si>
  <si>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</si>
  <si>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</si>
  <si>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</si>
  <si>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</si>
  <si>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</si>
  <si>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</si>
  <si>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</si>
  <si>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</si>
  <si>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</si>
  <si>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</si>
  <si>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</si>
  <si>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</si>
  <si>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</si>
  <si>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</si>
  <si>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</si>
  <si>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</si>
  <si>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</si>
  <si>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</si>
  <si>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</si>
  <si>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</si>
  <si>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</si>
  <si>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</si>
  <si>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</si>
  <si>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</si>
  <si>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</si>
  <si>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</si>
  <si>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</si>
  <si>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</si>
  <si>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</si>
  <si>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</si>
  <si>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</si>
  <si>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</si>
  <si>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</si>
  <si>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</si>
  <si>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</si>
  <si>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</si>
  <si>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</si>
  <si>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</si>
  <si>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</si>
  <si>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</si>
  <si>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</si>
  <si>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</si>
  <si>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</si>
  <si>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</si>
  <si>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</si>
  <si>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</si>
  <si>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</si>
  <si>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</si>
  <si>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</si>
  <si>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</si>
  <si>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</si>
  <si>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</si>
  <si>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</si>
  <si>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</si>
  <si>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</si>
  <si>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</si>
  <si>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</si>
  <si>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</si>
  <si>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</si>
  <si>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</si>
  <si>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</si>
  <si>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</si>
  <si>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</si>
  <si>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</si>
  <si>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</si>
  <si>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</si>
  <si>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</si>
  <si>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</si>
  <si>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</si>
  <si>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</si>
  <si>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</si>
  <si>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</si>
  <si>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</si>
  <si>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</si>
  <si>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</si>
  <si>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</si>
  <si>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</si>
  <si>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</si>
  <si>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</si>
  <si>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</si>
  <si>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</si>
  <si>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</si>
  <si>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</si>
  <si>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</si>
  <si>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</si>
  <si>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</si>
  <si>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</si>
  <si>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</si>
  <si>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</si>
  <si>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</si>
  <si>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</si>
  <si>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</si>
  <si>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</si>
  <si>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</si>
  <si>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</si>
  <si>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</si>
  <si>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</si>
  <si>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</si>
  <si>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</si>
  <si>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</si>
  <si>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</si>
  <si>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</si>
  <si>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</si>
  <si>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</si>
  <si>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</si>
  <si>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</si>
  <si>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</si>
  <si>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</si>
  <si>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</si>
  <si>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</si>
  <si>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</si>
  <si>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</si>
  <si>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</si>
  <si>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</si>
  <si>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</si>
  <si>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</si>
  <si>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</si>
  <si>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</si>
  <si>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</si>
  <si>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</si>
  <si>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</si>
  <si>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</si>
  <si>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</si>
  <si>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</si>
  <si>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</si>
  <si>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</si>
  <si>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</si>
  <si>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</si>
  <si>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</si>
  <si>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</si>
  <si>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</si>
  <si>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</si>
  <si>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</si>
  <si>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</si>
  <si>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</si>
  <si>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</si>
  <si>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</si>
  <si>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</si>
  <si>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</si>
  <si>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</si>
  <si>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</si>
  <si>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</si>
  <si>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</si>
  <si>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</si>
  <si>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</si>
  <si>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</si>
  <si>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</si>
  <si>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</si>
  <si>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</si>
  <si>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</si>
  <si>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</si>
  <si>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</si>
  <si>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</si>
  <si>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</si>
  <si>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</si>
  <si>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</si>
  <si>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</si>
  <si>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</si>
  <si>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</si>
  <si>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</si>
  <si>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</si>
  <si>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</si>
  <si>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</si>
  <si>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</si>
  <si>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</si>
  <si>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</si>
  <si>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</si>
  <si>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</si>
  <si>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</si>
  <si>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</si>
  <si>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</si>
  <si>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</si>
  <si>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</si>
  <si>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</si>
  <si>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</si>
  <si>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</si>
  <si>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</si>
  <si>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</si>
  <si>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</si>
  <si>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</si>
  <si>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</si>
  <si>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</si>
  <si>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</si>
  <si>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</si>
  <si>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</si>
  <si>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</si>
  <si>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</si>
  <si>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</si>
  <si>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</si>
  <si>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</si>
  <si>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</si>
  <si>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</si>
  <si>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</si>
  <si>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</si>
  <si>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</si>
  <si>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</si>
  <si>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</si>
  <si>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</si>
  <si>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</si>
  <si>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</si>
  <si>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</si>
  <si>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</si>
  <si>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</si>
  <si>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</si>
  <si>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</si>
  <si>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</si>
  <si>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</si>
  <si>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</si>
  <si>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</si>
  <si>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</si>
  <si>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</si>
  <si>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</si>
  <si>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</si>
  <si>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</si>
  <si>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</si>
  <si>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</si>
  <si>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</si>
  <si>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</si>
  <si>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</si>
  <si>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</si>
  <si>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</si>
  <si>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</si>
  <si>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</si>
  <si>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</si>
  <si>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</si>
  <si>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</si>
  <si>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</si>
  <si>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</si>
  <si>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</si>
  <si>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</si>
  <si>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</si>
  <si>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</si>
  <si>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</si>
  <si>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</si>
  <si>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</si>
  <si>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</si>
  <si>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</si>
  <si>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</si>
  <si>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</si>
  <si>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</si>
  <si>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</si>
  <si>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</si>
  <si>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</si>
  <si>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</si>
  <si>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</si>
  <si>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</si>
  <si>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</si>
  <si>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</si>
  <si>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</si>
  <si>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</si>
  <si>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</si>
  <si>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</si>
  <si>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</si>
  <si>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</si>
  <si>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</si>
  <si>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</si>
  <si>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</si>
  <si>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</si>
  <si>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</si>
  <si>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</si>
  <si>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</si>
  <si>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</si>
  <si>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</si>
  <si>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</si>
  <si>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</si>
  <si>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</si>
  <si>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</si>
  <si>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</si>
  <si>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</si>
  <si>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</si>
  <si>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</si>
  <si>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</si>
  <si>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</si>
  <si>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</si>
  <si>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</si>
  <si>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</si>
  <si>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</si>
  <si>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</si>
  <si>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</si>
  <si>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</si>
  <si>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</si>
  <si>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</si>
  <si>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</si>
  <si>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</si>
  <si>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</si>
  <si>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</si>
  <si>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</si>
  <si>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</si>
  <si>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</si>
  <si>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</si>
  <si>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</si>
  <si>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</si>
  <si>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</si>
  <si>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</si>
  <si>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</si>
  <si>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</si>
  <si>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</si>
  <si>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</si>
  <si>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</si>
  <si>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</si>
  <si>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</si>
  <si>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</si>
  <si>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</si>
  <si>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</si>
  <si>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</si>
  <si>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</si>
  <si>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</si>
  <si>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</si>
  <si>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</si>
  <si>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</si>
  <si>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</si>
  <si>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</si>
  <si>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</si>
  <si>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</si>
  <si>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</si>
  <si>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</si>
  <si>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</si>
  <si>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</si>
  <si>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</si>
  <si>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</si>
  <si>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</si>
  <si>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</si>
  <si>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</si>
  <si>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</si>
  <si>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</si>
  <si>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</si>
  <si>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</si>
  <si>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</si>
  <si>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</si>
  <si>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</si>
  <si>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</si>
  <si>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</si>
  <si>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</si>
  <si>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</si>
  <si>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</si>
  <si>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</si>
  <si>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</si>
  <si>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</si>
  <si>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</si>
  <si>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</si>
  <si>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</si>
  <si>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</si>
  <si>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</si>
  <si>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</si>
  <si>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</si>
  <si>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</si>
  <si>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</si>
  <si>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</si>
  <si>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</si>
  <si>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</si>
  <si>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</si>
  <si>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</si>
  <si>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</si>
  <si>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</si>
  <si>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</si>
  <si>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</si>
  <si>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</si>
  <si>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</si>
  <si>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</si>
  <si>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</si>
  <si>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</si>
  <si>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</si>
  <si>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</si>
  <si>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</si>
  <si>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</si>
  <si>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</si>
  <si>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</si>
  <si>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</si>
  <si>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</si>
  <si>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</si>
  <si>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</si>
  <si>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</si>
  <si>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</si>
  <si>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</si>
  <si>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</si>
  <si>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</si>
  <si>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</si>
  <si>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</si>
  <si>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</si>
  <si>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</si>
  <si>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</si>
  <si>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</si>
  <si>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</si>
  <si>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</si>
  <si>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</si>
  <si>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</si>
  <si>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</si>
  <si>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</si>
  <si>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</si>
  <si>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</si>
  <si>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</si>
  <si>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</si>
  <si>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</si>
  <si>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</si>
  <si>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</si>
  <si>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</si>
  <si>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</si>
  <si>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</si>
  <si>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</si>
  <si>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</si>
  <si>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</si>
  <si>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</si>
  <si>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</si>
  <si>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</si>
  <si>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</si>
  <si>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</si>
  <si>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</si>
  <si>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</si>
  <si>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</si>
  <si>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</si>
  <si>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</si>
  <si>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</si>
  <si>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</si>
  <si>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</si>
  <si>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</si>
  <si>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</si>
  <si>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</si>
  <si>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</si>
  <si>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</si>
  <si>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</si>
  <si>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</si>
  <si>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</si>
  <si>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</si>
  <si>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</si>
  <si>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</si>
  <si>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</si>
  <si>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</si>
  <si>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</si>
  <si>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</si>
  <si>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</si>
  <si>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</si>
  <si>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</si>
  <si>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</si>
  <si>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</si>
  <si>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</si>
  <si>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</si>
  <si>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</si>
  <si>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</si>
  <si>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</si>
  <si>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</si>
  <si>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</si>
  <si>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</si>
  <si>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</si>
  <si>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</si>
  <si>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</si>
  <si>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</si>
  <si>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</si>
  <si>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</si>
  <si>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</si>
  <si>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</si>
  <si>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</si>
  <si>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</si>
  <si>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</si>
  <si>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</si>
  <si>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</si>
  <si>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</si>
  <si>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</si>
  <si>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</si>
  <si>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</si>
  <si>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</si>
  <si>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</si>
  <si>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</si>
  <si>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</si>
  <si>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</si>
  <si>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</si>
  <si>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</si>
  <si>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</si>
  <si>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</si>
  <si>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</si>
  <si>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</si>
  <si>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</si>
  <si>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</si>
  <si>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</si>
  <si>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</si>
  <si>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</si>
  <si>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</si>
  <si>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</si>
  <si>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</si>
  <si>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</si>
  <si>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</si>
  <si>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</si>
  <si>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</si>
  <si>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</si>
  <si>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</si>
  <si>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</si>
  <si>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</si>
  <si>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</si>
  <si>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</si>
  <si>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</si>
  <si>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</si>
  <si>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</si>
  <si>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</si>
  <si>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</si>
  <si>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</si>
  <si>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</si>
  <si>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</si>
  <si>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</si>
  <si>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</si>
  <si>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</si>
  <si>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</si>
  <si>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</si>
  <si>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</si>
  <si>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</si>
  <si>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</si>
  <si>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</si>
  <si>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</si>
  <si>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</si>
  <si>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</si>
  <si>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</si>
  <si>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</si>
  <si>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</si>
  <si>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</si>
  <si>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</si>
  <si>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</si>
  <si>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</si>
  <si>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</si>
  <si>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</si>
  <si>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</si>
  <si>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</si>
  <si>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</si>
  <si>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</si>
  <si>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</si>
  <si>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</si>
  <si>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</si>
  <si>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</si>
  <si>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</si>
  <si>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</si>
  <si>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</si>
  <si>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</si>
  <si>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</si>
  <si>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</si>
  <si>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</si>
  <si>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</si>
  <si>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</si>
  <si>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</si>
  <si>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</si>
  <si>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</si>
  <si>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</si>
  <si>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</si>
  <si>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</si>
  <si>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</si>
  <si>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</si>
  <si>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</si>
  <si>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</si>
  <si>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</si>
  <si>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</si>
  <si>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</si>
  <si>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</si>
  <si>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</si>
  <si>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</si>
  <si>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</si>
  <si>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</si>
  <si>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</si>
  <si>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</si>
  <si>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</si>
  <si>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</si>
  <si>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</si>
  <si>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</si>
  <si>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</si>
  <si>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</si>
  <si>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</si>
  <si>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</si>
  <si>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</si>
  <si>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</si>
  <si>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</si>
  <si>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</si>
  <si>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</si>
  <si>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</si>
  <si>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</si>
  <si>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</si>
  <si>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</si>
  <si>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</si>
  <si>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</si>
  <si>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</si>
  <si>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</si>
  <si>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</si>
  <si>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</si>
  <si>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</si>
  <si>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</si>
  <si>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</si>
  <si>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</si>
  <si>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</si>
  <si>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</si>
  <si>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</si>
  <si>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</si>
  <si>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</si>
  <si>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</si>
  <si>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</si>
  <si>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</si>
  <si>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</si>
  <si>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</si>
  <si>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</si>
  <si>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</si>
  <si>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</si>
  <si>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</si>
  <si>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</si>
  <si>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</si>
  <si>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</si>
  <si>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</si>
  <si>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</si>
  <si>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</si>
  <si>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</si>
  <si>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</si>
  <si>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</si>
  <si>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</si>
  <si>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</si>
  <si>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</si>
  <si>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</si>
  <si>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</si>
  <si>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</si>
  <si>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</si>
  <si>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</si>
  <si>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</si>
  <si>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</si>
  <si>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</si>
  <si>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</si>
  <si>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</si>
  <si>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</si>
  <si>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</si>
  <si>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</si>
  <si>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</si>
  <si>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</si>
  <si>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</si>
  <si>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</si>
  <si>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</si>
  <si>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</si>
  <si>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</si>
  <si>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</si>
  <si>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</si>
  <si>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</si>
  <si>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</si>
  <si>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</si>
  <si>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</si>
  <si>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</si>
  <si>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</si>
  <si>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</si>
  <si>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</si>
  <si>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</si>
  <si>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</si>
  <si>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</si>
  <si>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</si>
  <si>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</si>
  <si>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</si>
  <si>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</si>
  <si>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</si>
  <si>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</si>
  <si>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</si>
  <si>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</si>
  <si>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</si>
  <si>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</si>
  <si>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</si>
  <si>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</si>
  <si>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</si>
  <si>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</si>
  <si>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</si>
  <si>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</si>
  <si>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</si>
  <si>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</si>
  <si>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</si>
  <si>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</si>
  <si>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</si>
  <si>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</si>
  <si>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</si>
  <si>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</si>
  <si>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</si>
  <si>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</si>
  <si>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</si>
  <si>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</si>
  <si>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</si>
  <si>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</si>
  <si>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</si>
  <si>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</si>
  <si>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</si>
  <si>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</si>
  <si>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</si>
  <si>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</si>
  <si>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</si>
  <si>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</si>
  <si>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</si>
  <si>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</si>
  <si>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</si>
  <si>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</si>
  <si>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</si>
  <si>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</si>
  <si>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</si>
  <si>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</si>
  <si>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</si>
  <si>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</si>
  <si>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</si>
  <si>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</si>
  <si>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</si>
  <si>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</si>
  <si>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</si>
  <si>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</si>
  <si>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</si>
  <si>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</si>
  <si>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</si>
  <si>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</si>
  <si>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</si>
  <si>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</si>
  <si>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</si>
  <si>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</si>
  <si>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</si>
  <si>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</si>
  <si>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</si>
  <si>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</si>
  <si>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</si>
  <si>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</si>
  <si>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</si>
  <si>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</si>
  <si>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</si>
  <si>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</si>
  <si>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</si>
  <si>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</si>
  <si>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</si>
  <si>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</si>
  <si>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</si>
  <si>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</si>
  <si>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</si>
  <si>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</si>
  <si>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</si>
  <si>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</si>
  <si>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</si>
  <si>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</si>
  <si>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</si>
  <si>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</si>
  <si>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</si>
  <si>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</si>
  <si>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</si>
  <si>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</si>
  <si>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</si>
  <si>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</si>
  <si>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</si>
  <si>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</si>
  <si>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</si>
  <si>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</si>
  <si>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</si>
  <si>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</si>
  <si>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</si>
  <si>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</si>
  <si>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</si>
  <si>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</si>
  <si>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</si>
  <si>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</si>
  <si>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</si>
  <si>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</si>
  <si>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</si>
  <si>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</si>
  <si>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</si>
  <si>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</si>
  <si>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</si>
  <si>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</si>
  <si>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</si>
  <si>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</si>
  <si>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</si>
  <si>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</si>
  <si>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</si>
  <si>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</si>
  <si>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</si>
  <si>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</si>
  <si>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</si>
  <si>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</si>
  <si>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</si>
  <si>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</si>
  <si>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</si>
  <si>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</si>
  <si>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</si>
  <si>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</si>
  <si>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</si>
  <si>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</si>
  <si>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</si>
  <si>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</si>
  <si>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</si>
  <si>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</si>
  <si>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</si>
  <si>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</si>
  <si>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</si>
  <si>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</si>
  <si>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</si>
  <si>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</si>
  <si>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</si>
  <si>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</si>
  <si>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</si>
  <si>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</si>
  <si>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</si>
  <si>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</si>
  <si>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</si>
  <si>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</si>
  <si>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</si>
  <si>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</si>
  <si>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</si>
  <si>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</si>
  <si>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</si>
  <si>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</si>
  <si>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</si>
  <si>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</si>
  <si>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</si>
  <si>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</si>
  <si>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</si>
  <si>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</si>
  <si>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</si>
  <si>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</si>
  <si>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</si>
  <si>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</si>
  <si>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</si>
  <si>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</si>
  <si>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</si>
  <si>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</si>
  <si>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</si>
  <si>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</si>
  <si>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</si>
  <si>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</si>
  <si>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</si>
  <si>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</si>
  <si>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</si>
  <si>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</si>
  <si>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</si>
  <si>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</si>
  <si>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</si>
  <si>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</si>
  <si>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</si>
  <si>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</si>
  <si>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</si>
  <si>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</si>
  <si>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</si>
  <si>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</si>
  <si>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</si>
  <si>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</si>
  <si>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</si>
  <si>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</si>
  <si>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</si>
  <si>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</si>
  <si>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</si>
  <si>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</si>
  <si>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</si>
  <si>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</si>
  <si>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</si>
  <si>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</si>
  <si>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</si>
  <si>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</si>
  <si>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</si>
  <si>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</si>
  <si>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</si>
  <si>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</si>
  <si>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</si>
  <si>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</si>
  <si>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</si>
  <si>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</si>
  <si>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</si>
  <si>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</si>
  <si>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</si>
  <si>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</si>
  <si>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</si>
  <si>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</si>
  <si>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</si>
  <si>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</si>
  <si>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</si>
  <si>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</si>
  <si>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</si>
  <si>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</si>
  <si>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</si>
  <si>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</si>
  <si>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</si>
  <si>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</si>
  <si>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</si>
  <si>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</si>
  <si>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</si>
  <si>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</si>
  <si>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</si>
  <si>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</si>
  <si>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</si>
  <si>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</si>
  <si>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</si>
  <si>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</si>
  <si>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</si>
  <si>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</si>
  <si>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</si>
  <si>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</si>
  <si>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</si>
  <si>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</si>
  <si>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</si>
  <si>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</si>
  <si>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</si>
  <si>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</si>
  <si>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</si>
  <si>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</si>
  <si>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</si>
  <si>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</si>
  <si>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</si>
  <si>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</si>
  <si>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</si>
  <si>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</si>
  <si>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</si>
  <si>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</si>
  <si>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</si>
  <si>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</si>
  <si>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</si>
  <si>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</si>
  <si>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</si>
  <si>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</si>
  <si>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</si>
  <si>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</si>
  <si>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</si>
  <si>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</si>
  <si>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</si>
  <si>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</si>
  <si>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</si>
  <si>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</si>
  <si>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</si>
  <si>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</si>
  <si>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</si>
  <si>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</si>
  <si>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</si>
  <si>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</si>
  <si>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</si>
  <si>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</si>
  <si>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</si>
  <si>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</si>
  <si>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</si>
  <si>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</si>
  <si>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</si>
  <si>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</si>
  <si>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</si>
  <si>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</si>
  <si>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</si>
  <si>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</si>
  <si>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</si>
  <si>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</si>
  <si>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</si>
  <si>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</si>
  <si>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</si>
  <si>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</si>
  <si>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</si>
  <si>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</si>
  <si>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</si>
  <si>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</si>
  <si>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</si>
  <si>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</si>
  <si>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</si>
  <si>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</si>
  <si>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</si>
  <si>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</si>
  <si>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</si>
  <si>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</si>
  <si>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</si>
  <si>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</si>
  <si>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</si>
  <si>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</si>
  <si>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</si>
  <si>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</si>
  <si>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</si>
  <si>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</si>
  <si>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</si>
  <si>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</si>
  <si>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</si>
  <si>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</si>
  <si>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</si>
  <si>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</si>
  <si>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</si>
  <si>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</si>
  <si>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</si>
  <si>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</si>
  <si>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</si>
  <si>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</si>
  <si>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</si>
  <si>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</si>
  <si>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</si>
  <si>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</si>
  <si>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</si>
  <si>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</si>
  <si>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</si>
  <si>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</si>
  <si>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</si>
  <si>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</si>
  <si>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</si>
  <si>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</si>
  <si>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</si>
  <si>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</si>
  <si>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</si>
  <si>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</si>
  <si>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</si>
  <si>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</si>
  <si>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</si>
  <si>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</si>
  <si>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</si>
  <si>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</si>
  <si>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</si>
  <si>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</si>
  <si>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</si>
  <si>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</si>
  <si>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</si>
  <si>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</si>
  <si>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</si>
  <si>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</si>
  <si>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</si>
  <si>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</si>
  <si>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</si>
  <si>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</si>
  <si>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</si>
  <si>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</si>
  <si>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</si>
  <si>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</si>
  <si>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</si>
  <si>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</si>
  <si>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</si>
  <si>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</si>
  <si>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</si>
  <si>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</si>
  <si>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</si>
  <si>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</si>
  <si>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</si>
  <si>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</si>
  <si>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</si>
  <si>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</si>
  <si>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</si>
  <si>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</si>
  <si>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</si>
  <si>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</si>
  <si>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</si>
  <si>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</si>
  <si>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</si>
  <si>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</si>
  <si>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</si>
  <si>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</si>
  <si>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</si>
  <si>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</si>
  <si>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</si>
  <si>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</si>
  <si>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</si>
  <si>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</si>
  <si>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</si>
  <si>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</si>
  <si>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</si>
  <si>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</si>
  <si>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</si>
  <si>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</si>
  <si>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</si>
  <si>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</si>
  <si>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</si>
  <si>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</si>
  <si>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</si>
  <si>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</si>
  <si>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</si>
  <si>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</si>
  <si>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</si>
  <si>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</si>
  <si>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</si>
  <si>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</si>
  <si>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</si>
  <si>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</si>
  <si>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</si>
  <si>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</si>
  <si>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</si>
  <si>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</si>
  <si>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</si>
  <si>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</si>
  <si>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</si>
  <si>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</si>
  <si>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</si>
  <si>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</si>
  <si>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</si>
  <si>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</si>
  <si>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</si>
  <si>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</si>
  <si>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</si>
  <si>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</si>
  <si>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</si>
  <si>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</si>
  <si>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</si>
  <si>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</si>
  <si>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</si>
  <si>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</si>
  <si>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</si>
  <si>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</si>
  <si>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</si>
  <si>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</si>
  <si>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</si>
  <si>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</si>
  <si>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</si>
  <si>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</si>
  <si>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</si>
  <si>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</si>
  <si>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</si>
  <si>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</si>
  <si>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</si>
  <si>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</si>
  <si>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</si>
  <si>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</si>
  <si>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</si>
  <si>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</si>
  <si>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</si>
  <si>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</si>
  <si>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</si>
  <si>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</si>
  <si>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</si>
  <si>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</si>
  <si>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</si>
  <si>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</si>
  <si>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</si>
  <si>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</si>
  <si>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</si>
  <si>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</si>
  <si>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</si>
  <si>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</si>
  <si>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</si>
  <si>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</si>
  <si>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</si>
  <si>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</si>
  <si>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</si>
  <si>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</si>
  <si>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</si>
  <si>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</si>
  <si>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</si>
  <si>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</si>
  <si>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</si>
  <si>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</si>
  <si>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</si>
  <si>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</si>
  <si>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</si>
  <si>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</si>
  <si>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</si>
  <si>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</si>
  <si>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</si>
  <si>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</si>
  <si>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</si>
  <si>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</si>
  <si>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</si>
  <si>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</si>
  <si>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</si>
  <si>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</si>
  <si>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</si>
  <si>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</si>
  <si>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</si>
  <si>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</si>
  <si>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</si>
  <si>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</si>
  <si>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</si>
  <si>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</si>
  <si>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</si>
  <si>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</si>
  <si>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</si>
  <si>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</si>
  <si>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</si>
  <si>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</si>
  <si>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</si>
  <si>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</si>
  <si>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</si>
  <si>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</si>
  <si>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</si>
  <si>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</si>
  <si>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</si>
  <si>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</si>
  <si>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</si>
  <si>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</si>
  <si>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</si>
  <si>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</si>
  <si>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</si>
  <si>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</si>
  <si>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</si>
  <si>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</si>
  <si>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</si>
  <si>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</si>
  <si>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</si>
  <si>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</si>
  <si>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</si>
  <si>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</si>
  <si>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</si>
  <si>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</si>
  <si>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</si>
  <si>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</si>
  <si>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</si>
  <si>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</si>
  <si>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</si>
  <si>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</si>
  <si>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</si>
  <si>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</si>
  <si>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</si>
  <si>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</si>
  <si>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</si>
  <si>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</si>
  <si>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</si>
  <si>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</si>
  <si>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</si>
  <si>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</si>
  <si>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</si>
  <si>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</si>
  <si>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</si>
  <si>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</si>
  <si>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</si>
  <si>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</si>
  <si>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</si>
  <si>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</si>
  <si>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</si>
  <si>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</si>
  <si>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</si>
  <si>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</si>
  <si>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</si>
  <si>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</si>
  <si>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</si>
  <si>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</si>
  <si>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</si>
  <si>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</si>
  <si>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</si>
  <si>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</si>
  <si>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</si>
  <si>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</si>
  <si>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</si>
  <si>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</si>
  <si>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</si>
  <si>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</si>
  <si>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</si>
  <si>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</si>
  <si>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</si>
  <si>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</si>
  <si>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</si>
  <si>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</si>
  <si>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</si>
  <si>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</si>
  <si>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</si>
  <si>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</si>
  <si>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</si>
  <si>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</si>
  <si>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</si>
  <si>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</si>
  <si>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</si>
  <si>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</si>
  <si>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</si>
  <si>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</si>
  <si>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</si>
  <si>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</si>
  <si>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</si>
  <si>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</si>
  <si>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</si>
  <si>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</si>
  <si>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</si>
  <si>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</si>
  <si>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</si>
  <si>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</si>
  <si>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</si>
  <si>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</si>
  <si>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</si>
  <si>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</si>
  <si>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</si>
  <si>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</si>
  <si>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</si>
  <si>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</si>
  <si>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</si>
  <si>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</si>
  <si>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</si>
  <si>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</si>
  <si>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</si>
  <si>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</si>
  <si>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</si>
  <si>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</si>
  <si>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</si>
  <si>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</si>
  <si>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</si>
  <si>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</si>
  <si>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</si>
  <si>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</si>
  <si>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</si>
  <si>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</si>
  <si>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</si>
  <si>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</si>
  <si>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</si>
  <si>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</si>
  <si>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</si>
  <si>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</si>
  <si>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</si>
  <si>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</si>
  <si>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</si>
  <si>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</si>
  <si>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</si>
  <si>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</si>
  <si>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</si>
  <si>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</si>
  <si>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</si>
  <si>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</si>
  <si>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</si>
  <si>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</si>
  <si>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</si>
  <si>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</si>
  <si>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</si>
  <si>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</si>
  <si>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</si>
  <si>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</si>
  <si>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</si>
  <si>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</si>
  <si>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</si>
  <si>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</si>
  <si>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</si>
  <si>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</si>
  <si>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</si>
  <si>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</si>
  <si>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</si>
  <si>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</si>
  <si>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</si>
  <si>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</si>
  <si>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</si>
  <si>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</si>
  <si>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</si>
  <si>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</si>
  <si>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</si>
  <si>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</si>
  <si>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</si>
  <si>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</si>
  <si>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</si>
  <si>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</si>
  <si>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</si>
  <si>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</si>
  <si>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</si>
  <si>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</si>
  <si>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</si>
  <si>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</si>
  <si>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</si>
  <si>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</si>
  <si>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</si>
  <si>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</si>
  <si>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</si>
  <si>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</si>
  <si>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</si>
  <si>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</si>
  <si>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</si>
  <si>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</si>
  <si>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</si>
  <si>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</si>
  <si>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</si>
  <si>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</si>
  <si>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</si>
  <si>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</si>
  <si>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</si>
  <si>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</si>
  <si>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</si>
  <si>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</si>
  <si>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</si>
  <si>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</si>
  <si>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</si>
  <si>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</si>
  <si>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</si>
  <si>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</si>
  <si>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</si>
  <si>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</si>
  <si>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</si>
  <si>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</si>
  <si>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</si>
  <si>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</si>
  <si>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</si>
  <si>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</si>
  <si>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</si>
  <si>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</si>
  <si>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</si>
  <si>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</si>
  <si>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</si>
  <si>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</si>
  <si>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</si>
  <si>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</si>
  <si>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</si>
  <si>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</si>
  <si>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</si>
  <si>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</si>
  <si>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</si>
  <si>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</si>
  <si>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</si>
  <si>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</si>
  <si>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</si>
  <si>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</si>
  <si>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</si>
  <si>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</si>
  <si>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</si>
  <si>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</si>
  <si>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</si>
  <si>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</si>
  <si>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</si>
  <si>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</si>
  <si>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</si>
  <si>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</si>
  <si>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</si>
  <si>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</si>
  <si>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</si>
  <si>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</si>
  <si>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</si>
  <si>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</si>
  <si>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</si>
  <si>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</si>
  <si>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</si>
  <si>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</si>
  <si>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</si>
  <si>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</si>
  <si>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</si>
  <si>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</si>
  <si>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</si>
  <si>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</si>
  <si>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</si>
  <si>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</si>
  <si>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</si>
  <si>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</si>
  <si>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</si>
  <si>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</si>
  <si>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</si>
  <si>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</si>
  <si>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</si>
  <si>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</si>
  <si>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</si>
  <si>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</si>
  <si>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</si>
  <si>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</si>
  <si>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</si>
  <si>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</si>
  <si>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</si>
  <si>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</si>
  <si>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</si>
  <si>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</si>
  <si>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</si>
  <si>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</si>
  <si>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</si>
  <si>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</si>
  <si>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</si>
  <si>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</si>
  <si>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</si>
  <si>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</si>
  <si>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</si>
  <si>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</si>
  <si>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</si>
  <si>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</si>
  <si>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</si>
  <si>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</si>
  <si>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</si>
  <si>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</si>
  <si>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</si>
  <si>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</si>
  <si>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</si>
  <si>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</si>
  <si>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</si>
  <si>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</si>
  <si>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</si>
  <si>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</si>
  <si>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</si>
  <si>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</si>
  <si>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</si>
  <si>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</si>
  <si>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</si>
  <si>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</si>
  <si>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</si>
  <si>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</si>
  <si>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</si>
  <si>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</si>
  <si>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</si>
  <si>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</si>
  <si>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</si>
  <si>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</si>
  <si>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</si>
  <si>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</si>
  <si>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</si>
  <si>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</si>
  <si>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</si>
  <si>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</si>
  <si>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</si>
  <si>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</si>
  <si>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</si>
  <si>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</si>
  <si>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</si>
  <si>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</si>
  <si>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</si>
  <si>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</si>
  <si>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</si>
  <si>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</si>
  <si>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</si>
  <si>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</si>
  <si>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</si>
  <si>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</si>
  <si>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</si>
  <si>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</si>
  <si>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</si>
  <si>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</si>
  <si>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</si>
  <si>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</si>
  <si>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</si>
  <si>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</si>
  <si>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</si>
  <si>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</si>
  <si>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</si>
  <si>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</si>
  <si>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</si>
  <si>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</si>
  <si>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</si>
  <si>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</si>
  <si>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</si>
  <si>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</si>
  <si>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</si>
  <si>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</si>
  <si>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</si>
  <si>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</si>
  <si>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</si>
  <si>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</si>
  <si>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</si>
  <si>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</si>
  <si>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</si>
  <si>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</si>
  <si>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</si>
  <si>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</si>
  <si>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</si>
  <si>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</si>
  <si>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</si>
  <si>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</si>
  <si>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</si>
  <si>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</si>
  <si>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</si>
  <si>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</si>
  <si>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</si>
  <si>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</si>
  <si>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</si>
  <si>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</si>
  <si>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</si>
  <si>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</si>
  <si>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</si>
  <si>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</si>
  <si>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</si>
  <si>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</si>
  <si>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</si>
  <si>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</si>
  <si>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</si>
  <si>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</si>
  <si>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</si>
  <si>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</si>
  <si>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</si>
  <si>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</si>
  <si>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</si>
  <si>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</si>
  <si>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</si>
  <si>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</si>
  <si>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</si>
  <si>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</si>
  <si>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</si>
  <si>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</si>
  <si>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</si>
  <si>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</si>
  <si>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</si>
  <si>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</si>
  <si>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</si>
  <si>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</si>
  <si>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</si>
  <si>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</si>
  <si>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</si>
  <si>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</si>
  <si>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</si>
  <si>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</si>
  <si>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</si>
  <si>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</si>
  <si>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</si>
  <si>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</si>
  <si>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</si>
  <si>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</si>
  <si>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</si>
  <si>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</si>
  <si>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</si>
  <si>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</si>
  <si>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</si>
  <si>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</si>
  <si>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</si>
  <si>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</si>
  <si>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</si>
  <si>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</si>
  <si>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</si>
  <si>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</si>
  <si>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</si>
  <si>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</si>
  <si>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</si>
  <si>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</si>
  <si>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</si>
  <si>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</si>
  <si>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</si>
  <si>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</si>
  <si>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</si>
  <si>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</si>
  <si>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</si>
  <si>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</si>
  <si>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</si>
  <si>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</si>
  <si>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</si>
  <si>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</si>
  <si>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</si>
  <si>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</si>
  <si>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</si>
  <si>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</si>
  <si>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</si>
  <si>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</si>
  <si>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</si>
  <si>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</si>
  <si>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</si>
  <si>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</si>
  <si>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</si>
  <si>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</si>
  <si>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</si>
  <si>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</si>
  <si>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</si>
  <si>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</si>
  <si>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</si>
  <si>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</si>
  <si>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</si>
  <si>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</si>
  <si>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</si>
  <si>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</si>
  <si>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</si>
  <si>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</si>
  <si>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</si>
  <si>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</si>
  <si>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</si>
  <si>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</si>
  <si>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</si>
  <si>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</si>
  <si>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</si>
  <si>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</si>
  <si>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</si>
  <si>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</si>
  <si>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</si>
  <si>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</si>
  <si>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</si>
  <si>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</si>
  <si>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</si>
  <si>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</si>
  <si>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</si>
  <si>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</si>
  <si>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</si>
  <si>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</si>
  <si>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</si>
  <si>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</si>
  <si>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</si>
  <si>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</si>
  <si>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</si>
  <si>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</si>
  <si>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</si>
  <si>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</si>
  <si>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</si>
  <si>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</si>
  <si>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</si>
  <si>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</si>
  <si>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</si>
  <si>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</si>
  <si>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</si>
  <si>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</si>
  <si>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</si>
  <si>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</si>
  <si>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</si>
  <si>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</si>
  <si>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</si>
  <si>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</si>
  <si>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</si>
  <si>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</si>
  <si>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</si>
  <si>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</si>
  <si>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</si>
  <si>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</si>
  <si>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</si>
  <si>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</si>
  <si>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</si>
  <si>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</si>
  <si>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</si>
  <si>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</si>
  <si>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</si>
  <si>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</si>
  <si>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</si>
  <si>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</si>
  <si>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</si>
  <si>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</si>
  <si>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</si>
  <si>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</si>
  <si>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</si>
  <si>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</si>
  <si>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</si>
  <si>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</si>
  <si>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</si>
  <si>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</si>
  <si>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</si>
  <si>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</si>
  <si>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</si>
  <si>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</si>
  <si>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</si>
  <si>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</si>
  <si>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</si>
  <si>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</si>
  <si>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</si>
  <si>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</si>
  <si>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</si>
  <si>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</si>
  <si>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</si>
  <si>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</si>
  <si>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</si>
  <si>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</si>
  <si>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</si>
  <si>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</si>
  <si>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</si>
  <si>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</si>
  <si>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</si>
  <si>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</si>
  <si>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</si>
  <si>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</si>
  <si>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</si>
  <si>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</si>
  <si>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</si>
  <si>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</si>
  <si>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</si>
  <si>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</si>
  <si>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</si>
  <si>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</si>
  <si>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</si>
  <si>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</si>
  <si>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</si>
  <si>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</si>
  <si>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</si>
  <si>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</si>
  <si>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</si>
  <si>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</si>
  <si>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</si>
  <si>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</si>
  <si>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</si>
  <si>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</si>
  <si>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</si>
  <si>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</si>
  <si>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</si>
  <si>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</si>
  <si>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</si>
  <si>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</si>
  <si>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</si>
  <si>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</si>
  <si>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</si>
  <si>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</si>
  <si>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</si>
  <si>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</si>
  <si>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</si>
  <si>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</si>
  <si>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</si>
  <si>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</si>
  <si>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</si>
  <si>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</si>
  <si>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</si>
  <si>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</si>
  <si>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</si>
  <si>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</si>
  <si>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</si>
  <si>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</si>
  <si>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</si>
  <si>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</si>
  <si>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</si>
  <si>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</si>
  <si>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</si>
  <si>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</si>
  <si>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</si>
  <si>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</si>
  <si>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</si>
  <si>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</si>
  <si>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</si>
  <si>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</si>
  <si>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</si>
  <si>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</si>
  <si>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</si>
  <si>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</si>
  <si>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</si>
  <si>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</si>
  <si>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</si>
  <si>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</si>
  <si>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</si>
  <si>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</si>
  <si>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</si>
  <si>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</si>
  <si>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</si>
  <si>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</si>
  <si>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</si>
  <si>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</si>
  <si>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</si>
  <si>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</si>
  <si>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</si>
  <si>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</si>
  <si>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</si>
  <si>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</si>
  <si>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</si>
  <si>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</si>
  <si>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</si>
  <si>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</si>
  <si>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</si>
  <si>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</si>
  <si>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</si>
  <si>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</si>
  <si>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</si>
  <si>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</si>
  <si>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</si>
  <si>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</si>
  <si>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</si>
  <si>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</si>
  <si>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</si>
  <si>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</si>
  <si>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</si>
  <si>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</si>
  <si>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</si>
  <si>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</si>
  <si>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</si>
  <si>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</si>
  <si>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</si>
  <si>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</si>
  <si>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</si>
  <si>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</si>
  <si>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</si>
  <si>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</si>
  <si>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</si>
  <si>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</si>
  <si>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</si>
  <si>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</si>
  <si>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</si>
  <si>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</si>
  <si>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</si>
  <si>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</si>
  <si>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</si>
  <si>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</si>
  <si>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</si>
  <si>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</si>
  <si>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</si>
  <si>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</si>
  <si>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</si>
  <si>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</si>
  <si>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</si>
  <si>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</si>
  <si>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</si>
  <si>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</si>
  <si>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</si>
  <si>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</si>
  <si>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</si>
  <si>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</si>
  <si>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</si>
  <si>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</si>
  <si>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</si>
  <si>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</si>
  <si>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</si>
  <si>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</si>
  <si>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</si>
  <si>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</si>
  <si>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</si>
  <si>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</si>
  <si>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</si>
  <si>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</si>
  <si>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</si>
  <si>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</si>
  <si>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</si>
  <si>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</si>
  <si>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</si>
  <si>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</si>
  <si>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</si>
  <si>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</si>
  <si>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</si>
  <si>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</si>
  <si>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</si>
  <si>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</si>
  <si>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</si>
  <si>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</si>
  <si>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</si>
  <si>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</si>
  <si>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</si>
  <si>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</si>
  <si>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</si>
  <si>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</si>
  <si>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</si>
  <si>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</si>
  <si>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</si>
  <si>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</si>
  <si>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</si>
  <si>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</si>
  <si>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</si>
  <si>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</si>
  <si>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</si>
  <si>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</si>
  <si>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</si>
  <si>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</si>
  <si>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</si>
  <si>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</si>
  <si>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</si>
  <si>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</si>
  <si>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</si>
  <si>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</si>
  <si>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</si>
  <si>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</si>
  <si>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</si>
  <si>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</si>
  <si>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</si>
  <si>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</si>
  <si>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</si>
  <si>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</si>
  <si>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</si>
  <si>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</si>
  <si>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</si>
  <si>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</si>
  <si>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</si>
  <si>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</si>
  <si>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</si>
  <si>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</si>
  <si>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</si>
  <si>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</si>
  <si>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</si>
  <si>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</si>
  <si>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</si>
  <si>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</si>
  <si>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</si>
  <si>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</si>
  <si>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</si>
  <si>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</si>
  <si>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</si>
  <si>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</si>
  <si>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</si>
  <si>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</si>
  <si>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</si>
  <si>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</si>
  <si>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</si>
  <si>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</si>
  <si>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</si>
  <si>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</si>
  <si>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</si>
  <si>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</si>
  <si>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</si>
  <si>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</si>
  <si>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</si>
  <si>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</si>
  <si>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</si>
  <si>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</si>
  <si>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</si>
  <si>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</si>
  <si>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</si>
  <si>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</si>
  <si>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</si>
  <si>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</si>
  <si>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</si>
  <si>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</si>
  <si>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</si>
  <si>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</si>
  <si>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</si>
  <si>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</si>
  <si>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</si>
  <si>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</si>
  <si>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</si>
  <si>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</si>
  <si>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</si>
  <si>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</si>
  <si>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</si>
  <si>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</si>
  <si>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</si>
  <si>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</si>
  <si>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</si>
  <si>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</si>
  <si>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</si>
  <si>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</si>
  <si>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</si>
  <si>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</si>
  <si>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</si>
  <si>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</si>
  <si>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</si>
  <si>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</si>
  <si>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</si>
  <si>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</si>
  <si>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</si>
  <si>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</si>
  <si>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</si>
  <si>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</si>
  <si>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</si>
  <si>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</si>
  <si>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</si>
  <si>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</si>
  <si>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</si>
  <si>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</si>
  <si>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</si>
  <si>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</si>
  <si>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</si>
  <si>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</si>
  <si>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</si>
  <si>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</si>
  <si>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</si>
  <si>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</si>
  <si>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</si>
  <si>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</si>
  <si>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</si>
  <si>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</si>
  <si>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</si>
  <si>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</si>
  <si>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</si>
  <si>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</si>
  <si>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</si>
  <si>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</si>
  <si>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</si>
  <si>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</si>
  <si>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</si>
  <si>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</si>
  <si>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</si>
  <si>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</si>
  <si>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</si>
  <si>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</si>
  <si>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</si>
  <si>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</si>
  <si>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</si>
  <si>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</si>
  <si>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</si>
  <si>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</si>
  <si>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</si>
  <si>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</si>
  <si>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</si>
  <si>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</si>
  <si>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</si>
  <si>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</si>
  <si>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</si>
  <si>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</si>
  <si>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</si>
  <si>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</si>
  <si>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</si>
  <si>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</si>
  <si>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</si>
  <si>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</si>
  <si>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</si>
  <si>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</si>
  <si>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</si>
  <si>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</si>
  <si>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</si>
  <si>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</si>
  <si>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</si>
  <si>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</si>
  <si>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</si>
  <si>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</si>
  <si>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</si>
  <si>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</si>
  <si>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</si>
  <si>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</si>
  <si>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</si>
  <si>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</si>
  <si>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</si>
  <si>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</si>
  <si>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</si>
  <si>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</si>
  <si>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</si>
  <si>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</si>
  <si>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</si>
  <si>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</si>
  <si>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</si>
  <si>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</si>
  <si>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</si>
  <si>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</si>
  <si>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</si>
  <si>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</si>
  <si>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</si>
  <si>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</si>
  <si>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</si>
  <si>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</si>
  <si>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</si>
  <si>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</si>
  <si>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</si>
  <si>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</si>
  <si>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</si>
  <si>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</si>
  <si>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</si>
  <si>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</si>
  <si>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</si>
  <si>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</si>
  <si>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</si>
  <si>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</si>
  <si>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</si>
  <si>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</si>
  <si>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</si>
  <si>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</si>
  <si>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</si>
  <si>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</si>
  <si>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</si>
  <si>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</si>
  <si>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</si>
  <si>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</si>
  <si>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</si>
  <si>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</si>
  <si>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</si>
  <si>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</si>
  <si>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</si>
  <si>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</si>
  <si>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</si>
  <si>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</si>
  <si>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</si>
  <si>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</si>
  <si>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</si>
  <si>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</si>
  <si>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</si>
  <si>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</si>
  <si>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</si>
  <si>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</si>
  <si>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</si>
  <si>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</si>
  <si>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</si>
  <si>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</si>
  <si>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</si>
  <si>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</si>
  <si>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</si>
  <si>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</si>
  <si>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</si>
  <si>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</si>
  <si>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</si>
  <si>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</si>
  <si>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</si>
  <si>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</si>
  <si>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</si>
  <si>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</si>
  <si>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</si>
  <si>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</si>
  <si>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</si>
  <si>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</si>
  <si>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</si>
  <si>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</si>
  <si>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</si>
  <si>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</si>
  <si>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</si>
  <si>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</si>
  <si>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</si>
  <si>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</si>
  <si>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</si>
  <si>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</si>
  <si>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</si>
  <si>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</si>
  <si>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</si>
  <si>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</si>
  <si>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</si>
  <si>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</si>
  <si>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</si>
  <si>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</si>
  <si>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</si>
  <si>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</si>
  <si>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</si>
  <si>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</si>
  <si>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</si>
  <si>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</si>
  <si>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</si>
  <si>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</si>
  <si>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</si>
  <si>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</si>
  <si>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</si>
  <si>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</si>
  <si>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</si>
  <si>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</si>
  <si>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</si>
  <si>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</si>
  <si>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</si>
  <si>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</si>
  <si>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</si>
  <si>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</si>
  <si>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</si>
  <si>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</si>
  <si>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</si>
  <si>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</si>
  <si>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</si>
  <si>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</si>
  <si>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</si>
  <si>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</si>
  <si>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</si>
  <si>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</si>
  <si>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</si>
  <si>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</si>
  <si>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</si>
  <si>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</si>
  <si>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</si>
  <si>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</si>
  <si>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</si>
  <si>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</si>
  <si>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</si>
  <si>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</si>
  <si>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</si>
  <si>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</si>
  <si>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</si>
  <si>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</si>
  <si>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</si>
  <si>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</si>
  <si>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</si>
  <si>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</si>
  <si>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</si>
  <si>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</si>
  <si>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</si>
  <si>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</si>
  <si>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</si>
  <si>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</si>
  <si>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</si>
  <si>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</si>
  <si>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</si>
  <si>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</si>
  <si>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</si>
  <si>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</si>
  <si>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</si>
  <si>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</si>
  <si>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</si>
  <si>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</si>
  <si>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</si>
  <si>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</si>
  <si>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</si>
  <si>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</si>
  <si>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</si>
  <si>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</si>
  <si>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</si>
  <si>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</si>
  <si>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</si>
  <si>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</si>
  <si>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</si>
  <si>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</si>
  <si>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</si>
  <si>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</si>
  <si>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</si>
  <si>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</si>
  <si>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</si>
  <si>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</si>
  <si>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</si>
  <si>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</si>
  <si>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</si>
  <si>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</si>
  <si>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</si>
  <si>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</si>
  <si>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</si>
  <si>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</si>
  <si>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</si>
  <si>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</si>
  <si>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</si>
  <si>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</si>
  <si>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</si>
  <si>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</si>
  <si>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</si>
  <si>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</si>
  <si>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</si>
  <si>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</si>
  <si>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</si>
  <si>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</si>
  <si>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</si>
  <si>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</si>
  <si>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</si>
  <si>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</si>
  <si>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</si>
  <si>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</si>
  <si>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</si>
  <si>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</si>
  <si>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</si>
  <si>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</si>
  <si>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</si>
  <si>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</si>
  <si>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</si>
  <si>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</si>
  <si>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</si>
  <si>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</si>
  <si>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</si>
  <si>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</si>
  <si>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</si>
  <si>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</si>
  <si>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</si>
  <si>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</si>
  <si>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</si>
  <si>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</si>
  <si>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</si>
  <si>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</si>
  <si>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</si>
  <si>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</si>
  <si>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</si>
  <si>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</si>
  <si>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</si>
  <si>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</si>
  <si>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</si>
  <si>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</si>
  <si>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</si>
  <si>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</si>
  <si>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</si>
  <si>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</si>
  <si>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</si>
  <si>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</si>
  <si>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</si>
  <si>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</si>
  <si>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</si>
  <si>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</si>
  <si>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</si>
  <si>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</si>
  <si>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</si>
  <si>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</si>
  <si>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</si>
  <si>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</si>
  <si>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</si>
  <si>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</si>
  <si>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</si>
  <si>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</si>
  <si>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</si>
  <si>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</si>
  <si>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</si>
  <si>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</si>
  <si>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</si>
  <si>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</si>
  <si>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</si>
  <si>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</si>
  <si>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</si>
  <si>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</si>
  <si>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</si>
  <si>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</si>
  <si>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</si>
  <si>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</si>
  <si>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</si>
  <si>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</si>
  <si>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</si>
  <si>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</si>
  <si>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</si>
  <si>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</si>
  <si>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</si>
  <si>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</si>
  <si>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</si>
  <si>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</si>
  <si>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</si>
  <si>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</si>
  <si>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</si>
  <si>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</si>
  <si>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</si>
  <si>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</si>
  <si>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</si>
  <si>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</si>
  <si>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</si>
  <si>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</si>
  <si>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</si>
  <si>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</si>
  <si>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</si>
  <si>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</si>
  <si>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</si>
  <si>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</si>
  <si>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</si>
  <si>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</si>
  <si>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</si>
  <si>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</si>
  <si>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</si>
  <si>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</si>
  <si>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</si>
  <si>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</si>
  <si>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</si>
  <si>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</si>
  <si>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</si>
  <si>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</si>
  <si>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</si>
  <si>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</si>
  <si>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</si>
  <si>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</si>
  <si>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</si>
  <si>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</si>
  <si>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</si>
  <si>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</si>
  <si>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</si>
  <si>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</si>
  <si>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</si>
  <si>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</si>
  <si>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</si>
  <si>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</si>
  <si>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</si>
  <si>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</si>
  <si>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</si>
  <si>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</si>
  <si>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</si>
  <si>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</si>
  <si>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</si>
  <si>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</si>
  <si>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</si>
  <si>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</si>
  <si>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</si>
  <si>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</si>
  <si>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</si>
  <si>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</si>
  <si>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</si>
  <si>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</si>
  <si>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</si>
  <si>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</si>
  <si>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</si>
  <si>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</si>
  <si>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</si>
  <si>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</si>
  <si>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</si>
  <si>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</si>
  <si>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</si>
  <si>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</si>
  <si>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</si>
  <si>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</si>
  <si>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</si>
  <si>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</si>
  <si>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</si>
  <si>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</si>
  <si>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</si>
  <si>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</si>
  <si>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</si>
  <si>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</si>
  <si>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</si>
  <si>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</si>
  <si>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</si>
  <si>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</si>
  <si>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</si>
  <si>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</si>
  <si>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</si>
  <si>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</si>
  <si>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</si>
  <si>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</si>
  <si>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</si>
  <si>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</si>
  <si>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</si>
  <si>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</si>
  <si>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</si>
  <si>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</si>
  <si>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</si>
  <si>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</si>
  <si>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</si>
  <si>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</si>
  <si>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</si>
  <si>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</si>
  <si>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</si>
  <si>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</si>
  <si>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</si>
  <si>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</si>
  <si>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</si>
  <si>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</si>
  <si>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</si>
  <si>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</si>
  <si>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</si>
  <si>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</si>
  <si>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</si>
  <si>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</si>
  <si>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</si>
  <si>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</si>
  <si>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</si>
  <si>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</si>
  <si>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</si>
  <si>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</si>
  <si>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</si>
  <si>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</si>
  <si>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</si>
  <si>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</si>
  <si>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</si>
  <si>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</si>
  <si>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</si>
  <si>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</si>
  <si>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</si>
  <si>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</si>
  <si>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</si>
  <si>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</si>
  <si>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</si>
  <si>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</si>
  <si>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</si>
  <si>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</si>
  <si>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</si>
  <si>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</si>
  <si>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</si>
  <si>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</si>
  <si>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</si>
  <si>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</si>
  <si>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</si>
  <si>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</si>
  <si>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</si>
  <si>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</si>
  <si>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</si>
  <si>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</si>
  <si>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</si>
  <si>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</si>
  <si>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</si>
  <si>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</si>
  <si>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</si>
  <si>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</si>
  <si>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</si>
  <si>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</si>
  <si>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</si>
  <si>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</si>
  <si>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</si>
  <si>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</si>
  <si>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</si>
  <si>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</si>
  <si>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</si>
  <si>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</si>
  <si>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</si>
  <si>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</si>
  <si>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</si>
  <si>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</si>
  <si>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</si>
  <si>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</si>
  <si>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</si>
  <si>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</si>
  <si>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</si>
  <si>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</si>
  <si>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</si>
  <si>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</si>
  <si>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</si>
  <si>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</si>
  <si>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</si>
  <si>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</si>
  <si>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</si>
  <si>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</si>
  <si>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</si>
  <si>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</si>
  <si>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</si>
  <si>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</si>
  <si>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</si>
  <si>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</si>
  <si>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</si>
  <si>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</si>
  <si>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</si>
  <si>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</si>
  <si>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</si>
  <si>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</si>
  <si>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</si>
  <si>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</si>
  <si>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</si>
  <si>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</si>
  <si>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</si>
  <si>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</si>
  <si>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</si>
  <si>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</si>
  <si>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</si>
  <si>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</si>
  <si>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</si>
  <si>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</si>
  <si>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</si>
  <si>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</si>
  <si>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</si>
  <si>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</si>
  <si>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</si>
  <si>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</si>
  <si>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</si>
  <si>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</si>
  <si>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</si>
  <si>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</si>
  <si>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</si>
  <si>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</si>
  <si>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</si>
  <si>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</si>
  <si>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</si>
  <si>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</si>
  <si>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</si>
  <si>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</si>
  <si>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</si>
  <si>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</si>
  <si>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</si>
  <si>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</si>
  <si>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</si>
  <si>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</si>
  <si>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</si>
  <si>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</si>
  <si>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</si>
  <si>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</si>
  <si>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</si>
  <si>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</si>
  <si>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</si>
  <si>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</si>
  <si>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</si>
  <si>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</si>
  <si>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</si>
  <si>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</si>
  <si>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</si>
  <si>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</si>
  <si>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</si>
  <si>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</si>
  <si>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</si>
  <si>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</si>
  <si>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</si>
  <si>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</si>
  <si>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</si>
  <si>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</si>
  <si>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</si>
  <si>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</si>
  <si>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</si>
  <si>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</si>
  <si>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</si>
  <si>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</si>
  <si>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</si>
  <si>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</si>
  <si>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</si>
  <si>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</si>
  <si>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</si>
  <si>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</si>
  <si>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</si>
  <si>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</si>
  <si>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</si>
  <si>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</si>
  <si>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</si>
  <si>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</si>
  <si>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</si>
  <si>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</si>
  <si>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</si>
  <si>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</si>
  <si>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</si>
  <si>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</si>
  <si>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</si>
  <si>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</si>
  <si>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</si>
  <si>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</si>
  <si>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</si>
  <si>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</si>
  <si>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</si>
  <si>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</si>
  <si>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</si>
  <si>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</si>
  <si>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</si>
  <si>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</si>
  <si>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</si>
  <si>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</si>
  <si>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</si>
  <si>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</si>
  <si>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</si>
  <si>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</si>
  <si>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</si>
  <si>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</si>
  <si>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</si>
  <si>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</si>
  <si>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</si>
  <si>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</si>
  <si>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</si>
  <si>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</si>
  <si>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</si>
  <si>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</si>
  <si>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</si>
  <si>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</si>
  <si>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</si>
  <si>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</si>
  <si>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</si>
  <si>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</si>
  <si>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</si>
  <si>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</si>
  <si>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</si>
  <si>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</si>
  <si>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</si>
  <si>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</si>
  <si>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</si>
  <si>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</si>
  <si>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</si>
  <si>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</si>
  <si>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</si>
  <si>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</si>
  <si>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</si>
  <si>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</si>
  <si>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</si>
  <si>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</si>
  <si>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</si>
  <si>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</si>
  <si>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</si>
  <si>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</si>
  <si>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</si>
  <si>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</si>
  <si>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</si>
  <si>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</si>
  <si>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</si>
  <si>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</si>
  <si>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</si>
  <si>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</si>
  <si>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</si>
  <si>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</si>
  <si>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</si>
  <si>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</si>
  <si>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</si>
  <si>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</si>
  <si>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</si>
  <si>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</si>
  <si>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</si>
  <si>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</si>
  <si>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</si>
  <si>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</si>
  <si>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</si>
  <si>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</si>
  <si>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</si>
  <si>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</si>
  <si>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</si>
  <si>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</si>
  <si>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</si>
  <si>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</si>
  <si>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</si>
  <si>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</si>
  <si>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</si>
  <si>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</si>
  <si>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</si>
  <si>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</si>
  <si>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</si>
  <si>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</si>
  <si>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</si>
  <si>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</si>
  <si>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</si>
  <si>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</si>
  <si>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</si>
  <si>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</si>
  <si>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</si>
  <si>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</si>
  <si>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</si>
  <si>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</si>
  <si>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</si>
  <si>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</si>
  <si>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</si>
  <si>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</si>
  <si>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</si>
  <si>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</si>
  <si>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</si>
  <si>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</si>
  <si>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</si>
  <si>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</si>
  <si>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</si>
  <si>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</si>
  <si>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</si>
  <si>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</si>
  <si>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</si>
  <si>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</si>
  <si>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</si>
  <si>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</si>
  <si>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</si>
  <si>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</si>
  <si>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</si>
  <si>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</si>
  <si>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</si>
  <si>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</si>
  <si>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</si>
  <si>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</si>
  <si>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</si>
  <si>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</si>
  <si>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</si>
  <si>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</si>
  <si>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</si>
  <si>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</si>
  <si>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</si>
  <si>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</si>
  <si>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</si>
  <si>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</si>
  <si>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</si>
  <si>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</si>
  <si>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</si>
  <si>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</si>
  <si>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</si>
  <si>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</si>
  <si>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</si>
  <si>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</si>
  <si>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</si>
  <si>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</si>
  <si>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</si>
  <si>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</si>
  <si>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</si>
  <si>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</si>
  <si>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</si>
  <si>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</si>
  <si>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</si>
  <si>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</si>
  <si>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</si>
  <si>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</si>
  <si>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</si>
  <si>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</si>
  <si>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</si>
  <si>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</si>
  <si>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</si>
  <si>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</si>
  <si>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</si>
  <si>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</si>
  <si>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</si>
  <si>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</si>
  <si>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</si>
  <si>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</si>
  <si>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</si>
  <si>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</si>
  <si>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</si>
  <si>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</si>
  <si>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</si>
  <si>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</si>
  <si>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</si>
  <si>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</si>
  <si>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</si>
  <si>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</si>
  <si>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</si>
  <si>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</si>
  <si>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</si>
  <si>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</si>
  <si>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</si>
  <si>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</si>
  <si>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</si>
  <si>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</si>
  <si>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</si>
  <si>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</si>
  <si>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</si>
  <si>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</si>
  <si>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</si>
  <si>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</si>
  <si>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</si>
  <si>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</si>
  <si>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</si>
  <si>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</si>
  <si>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</si>
  <si>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</si>
  <si>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</si>
  <si>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</si>
  <si>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</si>
  <si>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</si>
  <si>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</si>
  <si>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</si>
  <si>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</si>
  <si>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</si>
  <si>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</si>
  <si>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</si>
  <si>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</si>
  <si>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</si>
  <si>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</si>
  <si>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</si>
  <si>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</si>
  <si>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</si>
  <si>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</si>
  <si>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</si>
  <si>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</si>
  <si>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</si>
  <si>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</si>
  <si>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</si>
  <si>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</si>
  <si>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</si>
  <si>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</si>
  <si>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</si>
  <si>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</si>
  <si>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</si>
  <si>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</si>
  <si>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</si>
  <si>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</si>
  <si>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</si>
  <si>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</si>
  <si>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</si>
  <si>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</si>
  <si>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</si>
  <si>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</si>
  <si>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</si>
  <si>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</si>
  <si>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</si>
  <si>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</si>
  <si>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</si>
  <si>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</si>
  <si>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</si>
  <si>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</si>
  <si>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</si>
  <si>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</si>
  <si>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</si>
  <si>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</si>
  <si>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</si>
  <si>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</si>
  <si>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</si>
  <si>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</si>
  <si>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</si>
  <si>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</si>
  <si>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</si>
  <si>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</si>
  <si>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</si>
  <si>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</si>
  <si>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</si>
  <si>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</si>
  <si>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</si>
  <si>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</si>
  <si>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</si>
  <si>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</si>
  <si>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</si>
  <si>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</si>
  <si>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</si>
  <si>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</si>
  <si>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</si>
  <si>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</si>
  <si>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</si>
  <si>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</si>
  <si>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</si>
  <si>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</si>
  <si>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</si>
  <si>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</si>
  <si>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</si>
  <si>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</si>
  <si>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</si>
  <si>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</si>
  <si>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</si>
  <si>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</si>
  <si>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</si>
  <si>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</si>
  <si>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</si>
  <si>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</si>
  <si>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</si>
  <si>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</si>
  <si>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</si>
  <si>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</si>
  <si>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</si>
  <si>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</si>
  <si>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</si>
  <si>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</si>
  <si>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</si>
  <si>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</si>
  <si>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</si>
  <si>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</si>
  <si>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</si>
  <si>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</si>
  <si>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</si>
  <si>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</si>
  <si>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</si>
  <si>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</si>
  <si>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</si>
  <si>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</si>
  <si>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</si>
  <si>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</si>
  <si>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</si>
  <si>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</si>
  <si>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</si>
  <si>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</si>
  <si>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</si>
  <si>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</si>
  <si>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</si>
  <si>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</si>
  <si>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</si>
  <si>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</si>
  <si>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</si>
  <si>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</si>
  <si>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</si>
  <si>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</si>
  <si>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</si>
  <si>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</si>
  <si>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</si>
  <si>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</si>
  <si>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</si>
  <si>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</si>
  <si>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</si>
  <si>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</si>
  <si>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</si>
  <si>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</si>
  <si>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</si>
  <si>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</si>
  <si>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</si>
  <si>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</si>
  <si>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</si>
  <si>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</si>
  <si>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</si>
  <si>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</si>
  <si>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</si>
  <si>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</si>
  <si>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</si>
  <si>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</si>
  <si>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</si>
  <si>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</si>
  <si>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</si>
  <si>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</si>
  <si>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</si>
  <si>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</si>
  <si>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</si>
  <si>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</si>
  <si>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</si>
  <si>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</si>
  <si>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</si>
  <si>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</si>
  <si>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</si>
  <si>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</si>
  <si>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</si>
  <si>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</si>
  <si>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</si>
  <si>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</si>
  <si>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</si>
  <si>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</si>
  <si>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</si>
  <si>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</si>
  <si>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</si>
  <si>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</si>
  <si>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</si>
  <si>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</si>
  <si>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</si>
  <si>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</si>
  <si>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</si>
  <si>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</si>
  <si>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</si>
  <si>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</si>
  <si>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</si>
  <si>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</si>
  <si>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</si>
  <si>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</si>
  <si>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</si>
  <si>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</si>
  <si>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</si>
  <si>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</si>
  <si>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</si>
  <si>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</si>
  <si>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</si>
  <si>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</si>
  <si>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</si>
  <si>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</si>
  <si>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</si>
  <si>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</si>
  <si>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</si>
  <si>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</si>
  <si>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</si>
  <si>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</si>
  <si>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</si>
  <si>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</si>
  <si>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</si>
  <si>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</si>
  <si>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</si>
  <si>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</si>
  <si>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</si>
  <si>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</si>
  <si>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</si>
  <si>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</si>
  <si>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</si>
  <si>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</si>
  <si>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</si>
  <si>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</si>
  <si>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</si>
  <si>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</si>
  <si>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</si>
  <si>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</si>
  <si>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</si>
  <si>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</si>
  <si>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</si>
  <si>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</si>
  <si>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</si>
  <si>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</si>
  <si>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</si>
  <si>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</si>
  <si>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</si>
  <si>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</si>
  <si>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</si>
  <si>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</si>
  <si>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</si>
  <si>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</si>
  <si>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</si>
  <si>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</si>
  <si>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</si>
  <si>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</si>
  <si>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</si>
  <si>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</si>
  <si>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</si>
  <si>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</si>
  <si>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</si>
  <si>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</si>
  <si>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</si>
  <si>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</si>
  <si>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</si>
  <si>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</si>
  <si>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</si>
  <si>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</si>
  <si>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</si>
  <si>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</si>
  <si>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</si>
  <si>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</si>
  <si>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</si>
  <si>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</si>
  <si>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</si>
  <si>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</si>
  <si>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</si>
  <si>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</si>
  <si>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</si>
  <si>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</si>
  <si>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</si>
  <si>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</si>
  <si>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</si>
  <si>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</si>
  <si>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</si>
  <si>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</si>
  <si>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</si>
  <si>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</si>
  <si>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</si>
  <si>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</si>
  <si>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</si>
  <si>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</si>
  <si>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</si>
  <si>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</si>
  <si>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</si>
  <si>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</si>
  <si>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</si>
  <si>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</si>
  <si>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</si>
  <si>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</si>
  <si>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</si>
  <si>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</si>
  <si>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</si>
  <si>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</si>
  <si>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</si>
  <si>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</si>
  <si>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</si>
  <si>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</si>
  <si>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</si>
  <si>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</si>
  <si>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</si>
  <si>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</si>
  <si>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</si>
  <si>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</si>
  <si>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</si>
  <si>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</si>
  <si>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</si>
  <si>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</si>
  <si>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</si>
  <si>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</si>
  <si>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</si>
  <si>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</si>
  <si>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</si>
  <si>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</si>
  <si>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</si>
  <si>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</si>
  <si>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</si>
  <si>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</si>
  <si>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</si>
  <si>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</si>
  <si>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</si>
  <si>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</si>
  <si>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</si>
  <si>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</si>
  <si>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</si>
  <si>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</si>
  <si>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</si>
  <si>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</si>
  <si>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</si>
  <si>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</si>
  <si>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</si>
  <si>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</si>
  <si>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</si>
  <si>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</si>
  <si>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</si>
  <si>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</si>
  <si>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</si>
  <si>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</si>
  <si>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</si>
  <si>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</si>
  <si>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</si>
  <si>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</si>
  <si>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</si>
  <si>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</si>
  <si>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</si>
  <si>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</si>
  <si>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</si>
  <si>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</si>
  <si>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</si>
  <si>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</si>
  <si>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</si>
  <si>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</si>
  <si>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</si>
  <si>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</si>
  <si>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</si>
  <si>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</si>
  <si>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</si>
  <si>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</si>
  <si>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</si>
  <si>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</si>
  <si>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</si>
  <si>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</si>
  <si>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</si>
  <si>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</si>
  <si>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</si>
  <si>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</si>
  <si>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</si>
  <si>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</si>
  <si>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</si>
  <si>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</si>
  <si>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</si>
  <si>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</si>
  <si>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</si>
  <si>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</si>
  <si>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</si>
  <si>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</si>
  <si>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</si>
  <si>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</si>
  <si>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</si>
  <si>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</si>
  <si>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</si>
  <si>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</si>
  <si>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</si>
  <si>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</si>
  <si>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</si>
  <si>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</si>
  <si>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</si>
  <si>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</si>
  <si>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</si>
  <si>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</si>
  <si>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</si>
  <si>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</si>
  <si>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</si>
  <si>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</si>
  <si>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</si>
  <si>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</si>
  <si>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</si>
  <si>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</si>
  <si>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</si>
  <si>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</si>
  <si>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</si>
  <si>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</si>
  <si>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</si>
  <si>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</si>
  <si>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</si>
  <si>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</si>
  <si>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</si>
  <si>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</si>
  <si>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</si>
  <si>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</si>
  <si>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</si>
  <si>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</si>
  <si>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</si>
  <si>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</si>
  <si>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</si>
  <si>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</si>
  <si>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</si>
  <si>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</si>
  <si>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</si>
  <si>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</si>
  <si>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</si>
  <si>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</si>
  <si>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</si>
  <si>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</si>
  <si>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</si>
  <si>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</si>
  <si>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</si>
  <si>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</si>
  <si>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</si>
  <si>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</si>
  <si>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</si>
  <si>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</si>
  <si>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</si>
  <si>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</si>
  <si>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</si>
  <si>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</si>
  <si>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</si>
  <si>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</si>
  <si>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</si>
  <si>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</si>
  <si>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</si>
  <si>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</si>
  <si>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</si>
  <si>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</si>
  <si>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</si>
  <si>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</si>
  <si>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</si>
  <si>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</si>
  <si>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</si>
  <si>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</si>
  <si>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</si>
  <si>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</si>
  <si>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</si>
  <si>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</si>
  <si>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</si>
  <si>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</si>
  <si>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</si>
  <si>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</si>
  <si>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</si>
  <si>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</si>
  <si>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</si>
  <si>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</si>
  <si>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</si>
  <si>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</si>
  <si>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</si>
  <si>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</si>
  <si>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</si>
  <si>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</si>
  <si>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</si>
  <si>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</si>
  <si>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</si>
  <si>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</si>
  <si>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</si>
  <si>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</si>
  <si>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</si>
  <si>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</si>
  <si>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</si>
  <si>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</si>
  <si>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</si>
  <si>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</si>
  <si>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</si>
  <si>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</si>
  <si>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</si>
  <si>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</si>
  <si>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</si>
  <si>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</si>
  <si>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</si>
  <si>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</si>
  <si>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</si>
  <si>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</si>
  <si>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</si>
  <si>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</si>
  <si>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</si>
  <si>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</si>
  <si>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</si>
  <si>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</si>
  <si>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</si>
  <si>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</si>
  <si>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</si>
  <si>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</si>
  <si>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</si>
  <si>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</si>
  <si>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</si>
  <si>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</si>
  <si>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</si>
  <si>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</si>
  <si>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</si>
  <si>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</si>
  <si>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</si>
  <si>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</si>
  <si>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</si>
  <si>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</si>
  <si>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</si>
  <si>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</si>
  <si>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</si>
  <si>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</si>
  <si>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</si>
  <si>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</si>
  <si>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</si>
  <si>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</si>
  <si>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</si>
  <si>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</si>
  <si>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</si>
  <si>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</si>
  <si>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</si>
  <si>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</si>
  <si>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</si>
  <si>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</si>
  <si>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</si>
  <si>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</si>
  <si>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</si>
  <si>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</si>
  <si>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</si>
  <si>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</si>
  <si>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</si>
  <si>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</si>
  <si>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</si>
  <si>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</si>
  <si>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</si>
  <si>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</si>
  <si>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</si>
  <si>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</si>
  <si>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</si>
  <si>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</si>
  <si>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</si>
  <si>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</si>
  <si>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</si>
  <si>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</si>
  <si>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</si>
  <si>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</si>
  <si>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</si>
  <si>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</si>
  <si>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</si>
  <si>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</si>
  <si>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</si>
  <si>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</si>
  <si>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</si>
  <si>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</si>
  <si>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</si>
  <si>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</si>
  <si>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</si>
  <si>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</si>
  <si>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</si>
  <si>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</si>
  <si>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</si>
  <si>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</si>
  <si>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</si>
  <si>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</si>
  <si>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</si>
  <si>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</si>
  <si>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</si>
  <si>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</si>
  <si>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</si>
  <si>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</si>
  <si>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</si>
  <si>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</si>
  <si>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</si>
  <si>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</si>
  <si>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</si>
  <si>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</si>
  <si>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</si>
  <si>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</si>
  <si>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</si>
  <si>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</si>
  <si>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</si>
  <si>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</si>
  <si>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</si>
  <si>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</si>
  <si>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</si>
  <si>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</si>
  <si>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</si>
  <si>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</si>
  <si>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</si>
  <si>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</si>
  <si>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</si>
  <si>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</si>
  <si>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</si>
  <si>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</si>
  <si>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</si>
  <si>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</si>
  <si>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</si>
  <si>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</si>
  <si>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</si>
  <si>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</si>
  <si>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</si>
  <si>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</si>
  <si>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</si>
  <si>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</si>
  <si>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</si>
  <si>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</si>
  <si>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</si>
  <si>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</si>
  <si>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</si>
  <si>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</si>
  <si>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</si>
  <si>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</si>
  <si>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</si>
  <si>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</si>
  <si>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</si>
  <si>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</si>
  <si>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</si>
  <si>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</si>
  <si>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</si>
  <si>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</si>
  <si>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</si>
  <si>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</si>
  <si>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</si>
  <si>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</si>
  <si>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</si>
  <si>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</si>
  <si>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</si>
  <si>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</si>
  <si>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</si>
  <si>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</si>
  <si>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</si>
  <si>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</si>
  <si>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</si>
  <si>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</si>
  <si>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</si>
  <si>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</si>
  <si>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</si>
  <si>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</si>
  <si>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</si>
  <si>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</si>
  <si>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</si>
  <si>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</si>
  <si>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</si>
  <si>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</si>
  <si>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</si>
  <si>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</si>
  <si>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</si>
  <si>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</si>
  <si>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</si>
  <si>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</si>
  <si>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</si>
  <si>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</si>
  <si>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</si>
  <si>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</si>
  <si>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</si>
  <si>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</si>
  <si>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</si>
  <si>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</si>
  <si>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</si>
  <si>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</si>
  <si>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</si>
  <si>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</si>
  <si>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</si>
  <si>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</si>
  <si>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</si>
  <si>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</si>
  <si>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</si>
  <si>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</si>
  <si>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</si>
  <si>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</si>
  <si>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</si>
  <si>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</si>
  <si>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</si>
  <si>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</si>
  <si>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</si>
  <si>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</si>
  <si>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</si>
  <si>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</si>
  <si>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</si>
  <si>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</si>
  <si>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</si>
  <si>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</si>
  <si>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</si>
  <si>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</si>
  <si>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</si>
  <si>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</si>
  <si>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</si>
  <si>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</si>
  <si>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</si>
  <si>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</si>
  <si>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</si>
  <si>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</si>
  <si>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</si>
  <si>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</si>
  <si>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</si>
  <si>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</si>
  <si>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</si>
  <si>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</si>
  <si>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</si>
  <si>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</si>
  <si>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</si>
  <si>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</si>
  <si>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</si>
  <si>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</si>
  <si>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</si>
  <si>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</si>
  <si>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</si>
  <si>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</si>
  <si>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</si>
  <si>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</si>
  <si>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</si>
  <si>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</si>
  <si>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</si>
  <si>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</si>
  <si>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</si>
  <si>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</si>
  <si>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</si>
  <si>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</si>
  <si>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</si>
  <si>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</si>
  <si>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</si>
  <si>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</si>
  <si>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</si>
  <si>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</si>
  <si>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</si>
  <si>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</si>
  <si>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</si>
  <si>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</si>
  <si>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</si>
  <si>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</si>
  <si>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</si>
  <si>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</si>
  <si>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</si>
  <si>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</si>
  <si>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</si>
  <si>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</si>
  <si>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</si>
  <si>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</si>
  <si>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</si>
  <si>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</si>
  <si>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</si>
  <si>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</si>
  <si>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</si>
  <si>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</si>
  <si>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</si>
  <si>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</si>
  <si>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</si>
  <si>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</si>
  <si>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</si>
  <si>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</si>
  <si>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</si>
  <si>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</si>
  <si>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</si>
  <si>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</si>
  <si>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</si>
  <si>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</si>
  <si>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</si>
  <si>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</si>
  <si>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</si>
  <si>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</si>
  <si>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</si>
  <si>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</si>
  <si>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</si>
  <si>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</si>
  <si>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</si>
  <si>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</si>
  <si>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</si>
  <si>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</si>
  <si>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</si>
  <si>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</si>
  <si>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</si>
  <si>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</si>
  <si>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</si>
  <si>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</si>
  <si>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</si>
  <si>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</si>
  <si>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</si>
  <si>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</si>
  <si>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</si>
  <si>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</si>
  <si>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</si>
  <si>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</si>
  <si>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</si>
  <si>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</si>
  <si>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</si>
  <si>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</si>
  <si>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</si>
  <si>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</si>
  <si>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</si>
  <si>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</si>
  <si>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</si>
  <si>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</si>
  <si>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</si>
  <si>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</si>
  <si>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</si>
  <si>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</si>
  <si>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</si>
  <si>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</si>
  <si>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</si>
  <si>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</si>
  <si>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</si>
  <si>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</si>
  <si>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</si>
  <si>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</si>
  <si>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</si>
  <si>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</si>
  <si>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</si>
  <si>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</si>
  <si>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</si>
  <si>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</si>
  <si>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</si>
  <si>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</si>
  <si>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</si>
  <si>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</si>
  <si>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</si>
  <si>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</si>
  <si>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</si>
  <si>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</si>
  <si>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</si>
  <si>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</si>
  <si>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</si>
  <si>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</si>
  <si>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</si>
  <si>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</si>
  <si>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</si>
  <si>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</si>
  <si>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</si>
  <si>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</si>
  <si>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</si>
  <si>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</si>
  <si>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</si>
  <si>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</si>
  <si>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</si>
  <si>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</si>
  <si>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</si>
  <si>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</si>
  <si>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</si>
  <si>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</si>
  <si>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</si>
  <si>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</si>
  <si>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</si>
  <si>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</si>
  <si>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</si>
  <si>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</si>
  <si>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</si>
  <si>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</si>
  <si>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</si>
  <si>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</si>
  <si>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</si>
  <si>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</si>
  <si>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</si>
  <si>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</si>
  <si>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</si>
  <si>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</si>
  <si>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</si>
  <si>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</si>
  <si>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</si>
  <si>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</si>
  <si>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</si>
  <si>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</si>
  <si>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</si>
  <si>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</si>
  <si>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</si>
  <si>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</si>
  <si>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</si>
  <si>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</si>
  <si>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</si>
  <si>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</si>
  <si>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</si>
  <si>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</si>
  <si>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</si>
  <si>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</si>
  <si>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</si>
  <si>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</si>
  <si>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</si>
  <si>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</si>
  <si>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</si>
  <si>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</si>
  <si>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</si>
  <si>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</si>
  <si>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</si>
  <si>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</si>
  <si>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</si>
  <si>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</si>
  <si>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</si>
  <si>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</si>
  <si>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</si>
  <si>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</si>
  <si>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</si>
  <si>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</si>
  <si>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</si>
  <si>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</si>
  <si>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</si>
  <si>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</si>
  <si>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</si>
  <si>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</si>
  <si>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</si>
  <si>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</si>
  <si>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</si>
  <si>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</si>
  <si>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</si>
  <si>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</si>
  <si>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</si>
  <si>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</si>
  <si>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</si>
  <si>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</si>
  <si>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</si>
  <si>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</si>
  <si>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</si>
  <si>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</si>
  <si>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</si>
  <si>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</si>
  <si>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</si>
  <si>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</si>
  <si>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</si>
  <si>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</si>
  <si>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</si>
  <si>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</si>
  <si>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</si>
  <si>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</si>
  <si>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</si>
  <si>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</si>
  <si>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</si>
  <si>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</si>
  <si>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</si>
  <si>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</si>
  <si>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</si>
  <si>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</si>
  <si>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</si>
  <si>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</si>
  <si>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</si>
  <si>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</si>
  <si>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</si>
  <si>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</si>
  <si>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</si>
  <si>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</si>
  <si>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</si>
  <si>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</si>
  <si>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</si>
  <si>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</si>
  <si>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</si>
  <si>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</si>
  <si>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</si>
  <si>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</si>
  <si>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</si>
  <si>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</si>
  <si>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</si>
  <si>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</si>
  <si>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</si>
  <si>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</si>
  <si>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</si>
  <si>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</si>
  <si>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</si>
  <si>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</si>
  <si>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</si>
  <si>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</si>
  <si>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</si>
  <si>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</si>
  <si>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</si>
  <si>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</si>
  <si>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</si>
  <si>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</si>
  <si>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</si>
  <si>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</si>
  <si>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</si>
  <si>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</si>
  <si>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</si>
  <si>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</si>
  <si>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</si>
  <si>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</si>
  <si>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</si>
  <si>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</si>
  <si>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</si>
  <si>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</si>
  <si>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</si>
  <si>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</si>
  <si>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</si>
  <si>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</si>
  <si>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</si>
  <si>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</si>
  <si>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</si>
  <si>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</si>
  <si>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</si>
  <si>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</si>
  <si>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</si>
  <si>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</si>
  <si>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</si>
  <si>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</si>
  <si>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</si>
  <si>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</si>
  <si>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</si>
  <si>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</si>
  <si>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</si>
  <si>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</si>
  <si>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</si>
  <si>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</si>
  <si>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</si>
  <si>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</si>
  <si>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</si>
  <si>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</si>
  <si>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</si>
  <si>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</si>
  <si>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</si>
  <si>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</si>
  <si>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</si>
  <si>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</si>
  <si>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</si>
  <si>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</si>
  <si>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</si>
  <si>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</si>
  <si>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</si>
  <si>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</si>
  <si>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</si>
  <si>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</si>
  <si>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</si>
  <si>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</si>
  <si>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</si>
  <si>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</si>
  <si>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</si>
  <si>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</si>
  <si>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</si>
  <si>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</si>
  <si>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</si>
  <si>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</si>
  <si>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</si>
  <si>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</si>
  <si>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</si>
  <si>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</si>
  <si>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</si>
  <si>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</si>
  <si>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</si>
  <si>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</si>
  <si>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</si>
  <si>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</si>
  <si>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</si>
  <si>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</si>
  <si>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</si>
  <si>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</si>
  <si>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</si>
  <si>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</si>
  <si>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</si>
  <si>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</si>
  <si>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</si>
  <si>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</si>
  <si>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</si>
  <si>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</si>
  <si>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</si>
  <si>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</si>
  <si>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</si>
  <si>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</si>
  <si>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</si>
  <si>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</si>
  <si>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</si>
  <si>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</si>
  <si>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</si>
  <si>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</si>
  <si>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</si>
  <si>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</si>
  <si>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</si>
  <si>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</si>
  <si>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</si>
  <si>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</si>
  <si>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</si>
  <si>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</si>
  <si>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</si>
  <si>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</si>
  <si>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</si>
  <si>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</si>
  <si>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</si>
  <si>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</si>
  <si>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</si>
  <si>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</si>
  <si>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</si>
  <si>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</si>
  <si>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</si>
  <si>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</si>
  <si>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</si>
  <si>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</si>
  <si>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</si>
  <si>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</si>
  <si>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</si>
  <si>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</si>
  <si>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</si>
  <si>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</si>
  <si>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</si>
  <si>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</si>
  <si>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</si>
  <si>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</si>
  <si>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</si>
  <si>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</si>
  <si>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</si>
  <si>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</si>
  <si>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</si>
  <si>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</si>
  <si>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</si>
  <si>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</si>
  <si>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</si>
  <si>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</si>
  <si>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</si>
  <si>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</si>
  <si>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</si>
  <si>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</si>
  <si>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</si>
  <si>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</si>
  <si>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</si>
  <si>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</si>
  <si>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</si>
  <si>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</si>
  <si>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</si>
  <si>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</si>
  <si>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</si>
  <si>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</si>
  <si>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</si>
  <si>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</si>
  <si>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</si>
  <si>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</si>
  <si>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</si>
  <si>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</si>
  <si>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</si>
  <si>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</si>
  <si>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</si>
  <si>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</si>
  <si>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</si>
  <si>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</si>
  <si>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</si>
  <si>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</si>
  <si>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</si>
  <si>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</si>
  <si>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</si>
  <si>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</si>
  <si>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</si>
  <si>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</si>
  <si>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</si>
  <si>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</si>
  <si>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</si>
  <si>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</si>
  <si>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</si>
  <si>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</si>
  <si>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</si>
  <si>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</si>
  <si>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</si>
  <si>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</si>
  <si>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</si>
  <si>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</si>
  <si>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</si>
  <si>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</si>
  <si>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</si>
  <si>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</si>
  <si>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</si>
  <si>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</si>
  <si>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</si>
  <si>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</si>
  <si>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</si>
  <si>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</si>
  <si>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</si>
  <si>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</si>
  <si>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</si>
  <si>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</si>
  <si>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</si>
  <si>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</si>
  <si>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</si>
  <si>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</si>
  <si>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</si>
  <si>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</si>
  <si>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</si>
  <si>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</si>
  <si>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</si>
  <si>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</si>
  <si>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</si>
  <si>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</si>
  <si>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</si>
  <si>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</si>
  <si>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</si>
  <si>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</si>
  <si>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</si>
  <si>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</si>
  <si>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</si>
  <si>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</si>
  <si>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</si>
  <si>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</si>
  <si>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</si>
  <si>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</si>
  <si>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</si>
  <si>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</si>
  <si>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</si>
  <si>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</si>
  <si>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</si>
  <si>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</si>
  <si>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</si>
  <si>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</si>
  <si>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</si>
  <si>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</si>
  <si>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</si>
  <si>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</si>
  <si>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</si>
  <si>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</si>
  <si>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</si>
  <si>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</si>
  <si>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</si>
  <si>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</si>
  <si>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</si>
  <si>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</si>
  <si>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</si>
  <si>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</si>
  <si>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</si>
  <si>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</si>
  <si>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</si>
  <si>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</si>
  <si>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</si>
  <si>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</si>
  <si>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</si>
  <si>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</si>
  <si>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</si>
  <si>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</si>
  <si>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</si>
  <si>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</si>
  <si>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</si>
  <si>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</si>
  <si>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</si>
  <si>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</si>
  <si>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</si>
  <si>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</si>
  <si>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</si>
  <si>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</si>
  <si>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</si>
  <si>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</si>
  <si>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</si>
  <si>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</si>
  <si>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</si>
  <si>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</si>
  <si>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</si>
  <si>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</si>
  <si>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</si>
  <si>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</si>
  <si>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</si>
  <si>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</si>
  <si>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</si>
  <si>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</si>
  <si>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</si>
  <si>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</si>
  <si>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</si>
  <si>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</si>
  <si>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</si>
  <si>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</si>
  <si>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</si>
  <si>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</si>
  <si>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</si>
  <si>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</si>
  <si>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</si>
  <si>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</si>
  <si>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</si>
  <si>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</si>
  <si>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</si>
  <si>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</si>
  <si>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</si>
  <si>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</si>
  <si>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</si>
  <si>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</si>
  <si>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</si>
  <si>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</si>
  <si>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</si>
  <si>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</si>
  <si>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</si>
  <si>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</si>
  <si>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</si>
  <si>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</si>
  <si>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</si>
  <si>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</si>
  <si>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</si>
  <si>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</si>
  <si>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</si>
  <si>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</si>
  <si>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</si>
  <si>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</si>
  <si>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</si>
  <si>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</si>
  <si>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</si>
  <si>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</si>
  <si>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</si>
  <si>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</si>
  <si>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</si>
  <si>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</si>
  <si>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</si>
  <si>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</si>
  <si>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</si>
  <si>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</si>
  <si>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</si>
  <si>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</si>
  <si>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</si>
  <si>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</si>
  <si>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</si>
  <si>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</si>
  <si>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</si>
  <si>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</si>
  <si>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</si>
  <si>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</si>
  <si>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</si>
  <si>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</si>
  <si>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</si>
  <si>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</si>
  <si>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</si>
  <si>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</si>
  <si>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</si>
  <si>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</si>
  <si>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</si>
  <si>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</si>
  <si>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</si>
  <si>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</si>
  <si>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</si>
  <si>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</si>
  <si>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</si>
  <si>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</si>
  <si>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</si>
  <si>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</si>
  <si>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</si>
  <si>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</si>
  <si>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</si>
  <si>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</si>
  <si>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</si>
  <si>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</si>
  <si>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</si>
  <si>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</si>
  <si>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</si>
  <si>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</si>
  <si>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</si>
  <si>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</si>
  <si>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</si>
  <si>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</si>
  <si>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</si>
  <si>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</si>
  <si>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</si>
  <si>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</si>
  <si>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</si>
  <si>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</si>
  <si>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</si>
  <si>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</si>
  <si>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</si>
  <si>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</si>
  <si>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</si>
  <si>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</si>
  <si>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</si>
  <si>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</si>
  <si>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</si>
  <si>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</si>
  <si>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</si>
  <si>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</si>
  <si>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</si>
  <si>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</si>
  <si>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</si>
  <si>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</si>
  <si>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</si>
  <si>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</si>
  <si>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</si>
  <si>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</si>
  <si>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</si>
  <si>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</si>
  <si>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</si>
  <si>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</si>
  <si>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</si>
  <si>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</si>
  <si>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</si>
  <si>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</si>
  <si>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</si>
  <si>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</si>
  <si>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</si>
  <si>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</si>
  <si>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</si>
  <si>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</si>
  <si>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</si>
  <si>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</si>
  <si>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</si>
  <si>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</si>
  <si>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</si>
  <si>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</si>
  <si>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</si>
  <si>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</si>
  <si>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</si>
  <si>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</si>
  <si>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</si>
  <si>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</si>
  <si>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</si>
  <si>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</si>
  <si>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</si>
  <si>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</si>
  <si>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</si>
  <si>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</si>
  <si>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</si>
  <si>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</si>
  <si>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</si>
  <si>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</si>
  <si>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</si>
  <si>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</si>
  <si>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</si>
  <si>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</si>
  <si>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</si>
  <si>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</si>
  <si>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</si>
  <si>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</si>
  <si>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</si>
  <si>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</si>
  <si>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</si>
  <si>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</si>
  <si>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</si>
  <si>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</si>
  <si>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</si>
  <si>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</si>
  <si>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</si>
  <si>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</si>
  <si>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</si>
  <si>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</si>
  <si>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</si>
  <si>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</si>
  <si>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</si>
  <si>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</si>
  <si>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</si>
  <si>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</si>
  <si>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</si>
  <si>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</si>
  <si>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</si>
  <si>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</si>
  <si>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</si>
  <si>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</si>
  <si>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</si>
  <si>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</si>
  <si>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</si>
  <si>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</si>
  <si>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</si>
  <si>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</si>
  <si>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</si>
  <si>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</si>
  <si>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</si>
  <si>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</si>
  <si>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</si>
  <si>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</si>
  <si>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</si>
  <si>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</si>
  <si>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</si>
  <si>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</si>
  <si>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</si>
  <si>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</si>
  <si>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</si>
  <si>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</si>
  <si>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</si>
  <si>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</si>
  <si>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</si>
  <si>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</si>
  <si>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</si>
  <si>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</si>
  <si>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</si>
  <si>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</si>
  <si>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</si>
  <si>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</si>
  <si>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</si>
  <si>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</si>
  <si>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</si>
  <si>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</si>
  <si>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</si>
  <si>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</si>
  <si>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</si>
  <si>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</si>
  <si>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</si>
  <si>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</si>
  <si>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</si>
  <si>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</si>
  <si>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</si>
  <si>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</si>
  <si>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</si>
  <si>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</si>
  <si>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</si>
  <si>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</si>
  <si>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</si>
  <si>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</si>
  <si>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</si>
  <si>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</si>
  <si>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</si>
  <si>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</si>
  <si>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</si>
  <si>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</si>
  <si>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</si>
  <si>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</si>
  <si>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</si>
  <si>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</si>
  <si>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</si>
  <si>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</si>
  <si>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</si>
  <si>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</si>
  <si>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</si>
  <si>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</si>
  <si>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</si>
  <si>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</si>
  <si>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</si>
  <si>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</si>
  <si>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</si>
  <si>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</si>
  <si>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</si>
  <si>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</si>
  <si>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</si>
  <si>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</si>
  <si>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</si>
  <si>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</si>
  <si>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</si>
  <si>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</si>
  <si>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</si>
  <si>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</si>
  <si>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</si>
  <si>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</si>
  <si>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</si>
  <si>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</si>
  <si>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</si>
  <si>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</si>
  <si>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</si>
  <si>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</si>
  <si>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</si>
  <si>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</si>
  <si>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</si>
  <si>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</si>
  <si>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</si>
  <si>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</si>
  <si>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</si>
  <si>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</si>
  <si>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</si>
  <si>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</si>
  <si>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</si>
  <si>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</si>
  <si>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</si>
  <si>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</si>
  <si>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</si>
  <si>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</si>
  <si>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</si>
  <si>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</si>
  <si>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</si>
  <si>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</si>
  <si>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</si>
  <si>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</si>
  <si>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</si>
  <si>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</si>
  <si>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</si>
  <si>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</si>
  <si>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</si>
  <si>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</si>
  <si>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</si>
  <si>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</si>
  <si>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</si>
  <si>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</si>
  <si>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</si>
  <si>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</si>
  <si>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</si>
  <si>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</si>
  <si>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</si>
  <si>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</si>
  <si>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</si>
  <si>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</si>
  <si>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</si>
  <si>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</si>
  <si>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</si>
  <si>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</si>
  <si>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</si>
  <si>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</si>
  <si>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</si>
  <si>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</si>
  <si>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</si>
  <si>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</si>
  <si>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</si>
  <si>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</si>
  <si>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</si>
  <si>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</si>
  <si>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</si>
  <si>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</si>
  <si>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</si>
  <si>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</si>
  <si>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</si>
  <si>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</si>
  <si>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</si>
  <si>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</si>
  <si>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</si>
  <si>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</si>
  <si>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</si>
  <si>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</si>
  <si>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</si>
  <si>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</si>
  <si>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</si>
  <si>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</si>
  <si>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</si>
  <si>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</si>
  <si>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</si>
  <si>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</si>
  <si>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</si>
  <si>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</si>
  <si>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</si>
  <si>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</si>
  <si>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</si>
  <si>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</si>
  <si>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</si>
  <si>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</si>
  <si>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</si>
  <si>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</si>
  <si>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</si>
  <si>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</si>
  <si>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</si>
  <si>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</si>
  <si>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</si>
  <si>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</si>
  <si>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</si>
  <si>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</si>
  <si>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</si>
  <si>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</si>
  <si>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</si>
  <si>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</si>
  <si>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</si>
  <si>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</si>
  <si>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</si>
  <si>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</si>
  <si>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</si>
  <si>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</si>
  <si>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</si>
  <si>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</si>
  <si>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</si>
  <si>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</si>
  <si>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</si>
  <si>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</si>
  <si>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</si>
  <si>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</si>
  <si>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</si>
  <si>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</si>
  <si>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</si>
  <si>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</si>
  <si>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</si>
  <si>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</si>
  <si>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</si>
  <si>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</si>
  <si>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</si>
  <si>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</si>
  <si>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</si>
  <si>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</si>
  <si>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</si>
  <si>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</si>
  <si>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</si>
  <si>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</si>
  <si>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</si>
  <si>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</si>
  <si>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</si>
  <si>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</si>
  <si>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</si>
  <si>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</si>
  <si>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</si>
  <si>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</si>
  <si>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</si>
  <si>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</si>
  <si>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</si>
  <si>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</si>
  <si>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</si>
  <si>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</si>
  <si>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</si>
  <si>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</si>
  <si>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</si>
  <si>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</si>
  <si>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</si>
  <si>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</si>
  <si>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</si>
  <si>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</si>
  <si>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</si>
  <si>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</si>
  <si>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</si>
  <si>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</si>
  <si>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</si>
  <si>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</si>
  <si>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</si>
  <si>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</si>
  <si>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</si>
  <si>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</si>
  <si>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</si>
  <si>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</si>
  <si>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</si>
  <si>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</si>
  <si>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</si>
  <si>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</si>
  <si>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</si>
  <si>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</si>
  <si>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</si>
  <si>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</si>
  <si>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</si>
  <si>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</si>
  <si>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</si>
  <si>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</si>
  <si>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</si>
  <si>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</si>
  <si>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</si>
  <si>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</si>
  <si>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</si>
  <si>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</si>
  <si>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</si>
  <si>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</si>
  <si>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</si>
  <si>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</si>
  <si>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</si>
  <si>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</si>
  <si>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</si>
  <si>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</si>
  <si>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</si>
  <si>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</si>
  <si>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</si>
  <si>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</si>
  <si>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</si>
  <si>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</si>
  <si>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</si>
  <si>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</si>
  <si>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</si>
  <si>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</si>
  <si>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</si>
  <si>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</si>
  <si>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</si>
  <si>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</si>
  <si>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</si>
  <si>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</si>
  <si>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</si>
  <si>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</si>
  <si>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</si>
  <si>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</si>
  <si>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</si>
  <si>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</si>
  <si>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</si>
  <si>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</si>
  <si>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</si>
  <si>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</si>
  <si>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</si>
  <si>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</si>
  <si>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</si>
  <si>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</si>
  <si>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</si>
  <si>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</si>
  <si>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</si>
  <si>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</si>
  <si>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</si>
  <si>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</si>
  <si>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</si>
  <si>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</si>
  <si>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</si>
  <si>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</si>
  <si>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</si>
  <si>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</si>
  <si>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</si>
  <si>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</si>
  <si>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</si>
  <si>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</si>
  <si>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</si>
  <si>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</si>
  <si>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</si>
  <si>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</si>
  <si>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</si>
  <si>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</si>
  <si>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</si>
  <si>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</si>
  <si>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</si>
  <si>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</si>
  <si>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</si>
  <si>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</si>
  <si>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</si>
  <si>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</si>
  <si>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</si>
  <si>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</si>
  <si>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</si>
  <si>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</si>
  <si>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</si>
  <si>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</si>
  <si>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</si>
  <si>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</si>
  <si>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</si>
  <si>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</si>
  <si>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</si>
  <si>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</si>
  <si>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</si>
  <si>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</si>
  <si>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</si>
  <si>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</si>
  <si>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</si>
  <si>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</si>
  <si>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</si>
  <si>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</si>
  <si>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</si>
  <si>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</si>
  <si>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</si>
  <si>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</si>
  <si>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</si>
  <si>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</si>
  <si>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</si>
  <si>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</si>
  <si>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</si>
  <si>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</si>
  <si>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</si>
  <si>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</si>
  <si>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</si>
  <si>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</si>
  <si>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</si>
  <si>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</si>
  <si>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</si>
  <si>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</si>
  <si>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</si>
  <si>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</si>
  <si>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</si>
  <si>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</si>
  <si>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</si>
  <si>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</si>
  <si>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</si>
  <si>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</si>
  <si>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</si>
  <si>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</si>
  <si>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</si>
  <si>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</si>
  <si>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</si>
  <si>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</si>
  <si>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</si>
  <si>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</si>
  <si>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</si>
  <si>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</si>
  <si>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</si>
  <si>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</si>
  <si>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</si>
  <si>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</si>
  <si>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</si>
  <si>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</si>
  <si>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</si>
  <si>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</si>
  <si>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</si>
  <si>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</si>
  <si>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</si>
  <si>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</si>
  <si>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</si>
  <si>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</si>
  <si>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</si>
  <si>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</si>
  <si>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</si>
  <si>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</si>
  <si>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</si>
  <si>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</si>
  <si>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</si>
  <si>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</si>
  <si>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</si>
  <si>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</si>
  <si>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</si>
  <si>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</si>
  <si>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</si>
  <si>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</si>
  <si>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</si>
  <si>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</si>
  <si>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</si>
  <si>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</si>
  <si>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</si>
  <si>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</si>
  <si>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</si>
  <si>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</si>
  <si>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</si>
  <si>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</si>
  <si>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</si>
  <si>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</si>
  <si>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</si>
  <si>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</si>
  <si>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</si>
  <si>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</si>
  <si>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</si>
  <si>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</si>
  <si>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</si>
  <si>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</si>
  <si>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</si>
  <si>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</si>
  <si>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</si>
  <si>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</si>
  <si>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</si>
  <si>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</si>
  <si>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</si>
  <si>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</si>
  <si>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</si>
  <si>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</si>
  <si>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</si>
  <si>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</si>
  <si>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</si>
  <si>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</si>
  <si>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</si>
  <si>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</si>
  <si>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</si>
  <si>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</si>
  <si>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</si>
  <si>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</si>
  <si>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</si>
  <si>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</si>
  <si>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</si>
  <si>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</si>
  <si>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</si>
  <si>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</si>
  <si>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</si>
  <si>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</si>
  <si>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</si>
  <si>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</si>
  <si>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</si>
  <si>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</si>
  <si>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</si>
  <si>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</si>
  <si>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</si>
  <si>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</si>
  <si>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</si>
  <si>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</si>
  <si>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</si>
  <si>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</si>
  <si>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</si>
  <si>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</si>
  <si>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</si>
  <si>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</si>
  <si>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</si>
  <si>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</si>
  <si>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</si>
  <si>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</si>
  <si>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</si>
  <si>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</si>
  <si>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</si>
  <si>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</si>
  <si>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</si>
  <si>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</si>
  <si>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</si>
  <si>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</si>
  <si>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</si>
  <si>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</si>
  <si>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</si>
  <si>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</si>
  <si>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</si>
  <si>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</si>
  <si>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</si>
  <si>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</si>
  <si>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</si>
  <si>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</si>
  <si>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</si>
  <si>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</si>
  <si>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</si>
  <si>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</si>
  <si>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</si>
  <si>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</si>
  <si>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</si>
  <si>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</si>
  <si>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</si>
  <si>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</si>
  <si>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</si>
  <si>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</si>
  <si>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</si>
  <si>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</si>
  <si>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</si>
  <si>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</si>
  <si>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</si>
  <si>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</si>
  <si>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</si>
  <si>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</si>
  <si>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</si>
  <si>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</si>
  <si>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</si>
  <si>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</si>
  <si>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</si>
  <si>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</si>
  <si>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</si>
  <si>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</si>
  <si>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</si>
  <si>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</si>
  <si>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</si>
  <si>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</si>
  <si>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</si>
  <si>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</si>
  <si>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</si>
  <si>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</si>
  <si>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</si>
  <si>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</si>
  <si>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</si>
  <si>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</si>
  <si>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</si>
  <si>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</si>
  <si>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</si>
  <si>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</si>
  <si>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</si>
  <si>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</si>
  <si>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</si>
  <si>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</si>
  <si>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</si>
  <si>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</si>
  <si>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</si>
  <si>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</si>
  <si>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</si>
  <si>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</si>
  <si>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</si>
  <si>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</si>
  <si>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</si>
  <si>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</si>
  <si>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</si>
  <si>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</si>
  <si>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</si>
  <si>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</si>
  <si>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</si>
  <si>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</si>
  <si>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</si>
  <si>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</si>
  <si>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</si>
  <si>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</si>
  <si>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</si>
  <si>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</si>
  <si>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</si>
  <si>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</si>
  <si>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</si>
  <si>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</si>
  <si>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</si>
  <si>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</si>
  <si>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</si>
  <si>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</si>
  <si>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</si>
  <si>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</si>
  <si>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</si>
  <si>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</si>
  <si>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</si>
  <si>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</si>
  <si>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</si>
  <si>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</si>
  <si>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</si>
  <si>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</si>
  <si>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</si>
  <si>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</si>
  <si>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</si>
  <si>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</si>
  <si>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</si>
  <si>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</si>
  <si>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</si>
  <si>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</si>
  <si>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</si>
  <si>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</si>
  <si>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</si>
  <si>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</si>
  <si>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</si>
  <si>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</si>
  <si>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</si>
  <si>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</si>
  <si>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</si>
  <si>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</si>
  <si>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</si>
  <si>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</si>
  <si>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</si>
  <si>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</si>
  <si>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</si>
  <si>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</si>
  <si>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</si>
  <si>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</si>
  <si>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</si>
  <si>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</si>
  <si>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</si>
  <si>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</si>
  <si>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</si>
  <si>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</si>
  <si>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</si>
  <si>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</si>
  <si>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</si>
  <si>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</si>
  <si>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</si>
  <si>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</si>
  <si>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</si>
  <si>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</si>
  <si>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</si>
  <si>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</si>
  <si>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</si>
  <si>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</si>
  <si>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</si>
  <si>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</si>
  <si>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</si>
  <si>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</si>
  <si>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</si>
  <si>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</si>
  <si>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</si>
  <si>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</si>
  <si>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</si>
  <si>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</si>
  <si>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</si>
  <si>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</si>
  <si>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</si>
  <si>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</si>
  <si>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</si>
  <si>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</si>
  <si>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</si>
  <si>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</si>
  <si>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</si>
  <si>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</si>
  <si>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</si>
  <si>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</si>
  <si>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</si>
  <si>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</si>
  <si>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</si>
  <si>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</si>
  <si>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</si>
  <si>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</si>
  <si>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</si>
  <si>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</si>
  <si>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</si>
  <si>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</si>
  <si>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</si>
  <si>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</si>
  <si>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</si>
  <si>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</si>
  <si>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</si>
  <si>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</si>
  <si>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</si>
  <si>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</si>
  <si>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</si>
  <si>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</si>
  <si>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</si>
  <si>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</si>
  <si>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</si>
  <si>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</si>
  <si>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</si>
  <si>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</si>
  <si>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</si>
  <si>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</si>
  <si>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</si>
  <si>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</si>
  <si>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</si>
  <si>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</si>
  <si>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</si>
  <si>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</si>
  <si>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</si>
  <si>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</si>
  <si>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</si>
  <si>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</si>
  <si>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</si>
  <si>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</si>
  <si>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</si>
  <si>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</si>
  <si>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</si>
  <si>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</si>
  <si>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</si>
  <si>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</si>
  <si>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</si>
  <si>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</si>
  <si>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</si>
  <si>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</si>
  <si>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</si>
  <si>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</si>
  <si>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</si>
  <si>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</si>
  <si>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</si>
  <si>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</si>
  <si>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</si>
  <si>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</si>
  <si>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</si>
  <si>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</si>
  <si>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</si>
  <si>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</si>
  <si>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</si>
  <si>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</si>
  <si>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</si>
  <si>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</si>
  <si>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</si>
  <si>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</si>
  <si>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</si>
  <si>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</si>
  <si>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</si>
  <si>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</si>
  <si>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</si>
  <si>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</si>
  <si>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</si>
  <si>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</si>
  <si>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</si>
  <si>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</si>
  <si>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</si>
  <si>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</si>
  <si>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</si>
  <si>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</si>
  <si>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</si>
  <si>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</si>
  <si>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</si>
  <si>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</si>
  <si>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</si>
  <si>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</si>
  <si>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</si>
  <si>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</si>
  <si>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</si>
  <si>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</si>
  <si>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</si>
  <si>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</si>
  <si>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</si>
  <si>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</si>
  <si>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</si>
  <si>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</si>
  <si>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</si>
  <si>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</si>
  <si>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</si>
  <si>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</si>
  <si>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</si>
  <si>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</si>
  <si>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</si>
  <si>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</si>
  <si>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</si>
  <si>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</si>
  <si>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</si>
  <si>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</si>
  <si>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</si>
  <si>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</si>
  <si>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</si>
  <si>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</si>
  <si>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</si>
  <si>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</si>
  <si>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</si>
  <si>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</si>
  <si>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</si>
  <si>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</si>
  <si>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</si>
  <si>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</si>
  <si>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</si>
  <si>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</si>
  <si>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</si>
  <si>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</si>
  <si>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</si>
  <si>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</si>
  <si>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</si>
  <si>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</si>
  <si>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</si>
  <si>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</si>
  <si>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</si>
  <si>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</si>
  <si>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</si>
  <si>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</si>
  <si>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</si>
  <si>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</si>
  <si>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</si>
  <si>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</si>
  <si>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</si>
  <si>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</si>
  <si>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</si>
  <si>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</si>
  <si>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</si>
  <si>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</si>
  <si>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</si>
  <si>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</si>
  <si>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</si>
  <si>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</si>
  <si>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</si>
  <si>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</si>
  <si>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</si>
  <si>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</si>
  <si>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</si>
  <si>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</si>
  <si>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</si>
  <si>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</si>
  <si>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</si>
  <si>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</si>
  <si>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</si>
  <si>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</si>
  <si>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</si>
  <si>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</si>
  <si>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</si>
  <si>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</si>
  <si>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</si>
  <si>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</si>
  <si>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</si>
  <si>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</si>
  <si>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</si>
  <si>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</si>
  <si>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</si>
  <si>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</si>
  <si>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</si>
  <si>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</si>
  <si>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</si>
  <si>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</si>
  <si>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</si>
  <si>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</si>
  <si>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</si>
  <si>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</si>
  <si>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</si>
  <si>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</si>
  <si>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</si>
  <si>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</si>
  <si>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</si>
  <si>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</si>
  <si>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</si>
  <si>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</si>
  <si>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</si>
  <si>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</si>
  <si>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</si>
  <si>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</si>
  <si>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</si>
  <si>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</si>
  <si>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</si>
  <si>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</si>
  <si>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</si>
  <si>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</si>
  <si>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</si>
  <si>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</si>
  <si>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</si>
  <si>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</si>
  <si>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</si>
  <si>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</si>
  <si>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</si>
  <si>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</si>
  <si>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</si>
  <si>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</si>
  <si>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</si>
  <si>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</si>
  <si>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</si>
  <si>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</si>
  <si>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</si>
  <si>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</si>
  <si>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</si>
  <si>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</si>
  <si>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</si>
  <si>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</si>
  <si>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</si>
  <si>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</si>
  <si>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</si>
  <si>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</si>
  <si>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</si>
  <si>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</si>
  <si>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</si>
  <si>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</si>
  <si>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</si>
  <si>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</si>
  <si>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</si>
  <si>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</si>
  <si>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</si>
  <si>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</si>
  <si>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</si>
  <si>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</si>
  <si>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</si>
  <si>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</si>
  <si>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</si>
  <si>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</si>
  <si>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</si>
  <si>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</si>
  <si>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</si>
  <si>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</si>
  <si>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</si>
  <si>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</si>
  <si>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</si>
  <si>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</si>
  <si>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</si>
  <si>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</si>
  <si>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</si>
  <si>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</si>
  <si>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</si>
  <si>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</si>
  <si>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</si>
  <si>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</si>
  <si>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</si>
  <si>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</si>
  <si>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</si>
  <si>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</si>
  <si>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</si>
  <si>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</si>
  <si>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</si>
  <si>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</si>
  <si>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</si>
  <si>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</si>
  <si>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</si>
  <si>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</si>
  <si>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</si>
  <si>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</si>
  <si>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</si>
  <si>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</si>
  <si>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</si>
  <si>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</si>
  <si>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</si>
  <si>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</si>
  <si>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</si>
  <si>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</si>
  <si>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</si>
  <si>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</si>
  <si>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</si>
  <si>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</si>
  <si>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</si>
  <si>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</si>
  <si>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</si>
  <si>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</si>
  <si>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</si>
  <si>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</si>
  <si>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</si>
  <si>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</si>
  <si>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</si>
  <si>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</si>
  <si>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</si>
  <si>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</si>
  <si>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</si>
  <si>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</si>
  <si>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</si>
  <si>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</si>
  <si>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</si>
  <si>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</si>
  <si>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</si>
  <si>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</si>
  <si>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</si>
  <si>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</si>
  <si>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</si>
  <si>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</si>
  <si>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</si>
  <si>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</si>
  <si>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</si>
  <si>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</si>
  <si>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</si>
  <si>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</si>
  <si>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</si>
  <si>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</si>
  <si>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</si>
  <si>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</si>
  <si>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</si>
  <si>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</si>
  <si>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</si>
  <si>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</si>
  <si>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</si>
  <si>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</si>
  <si>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</si>
  <si>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</si>
  <si>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</si>
  <si>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</si>
  <si>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</si>
  <si>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</si>
  <si>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</si>
  <si>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</si>
  <si>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</si>
  <si>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</si>
  <si>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</si>
  <si>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</si>
  <si>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</si>
  <si>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</si>
  <si>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</si>
  <si>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</si>
  <si>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</si>
  <si>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</si>
  <si>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</si>
  <si>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</si>
  <si>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</si>
  <si>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</si>
  <si>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</si>
  <si>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</si>
  <si>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</si>
  <si>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</si>
  <si>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</si>
  <si>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</si>
  <si>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</si>
  <si>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</si>
  <si>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</si>
  <si>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</si>
  <si>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</si>
  <si>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</si>
  <si>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</si>
  <si>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</si>
  <si>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</si>
  <si>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</si>
  <si>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</si>
  <si>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</si>
  <si>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</si>
  <si>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</si>
  <si>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</si>
  <si>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</si>
  <si>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</si>
  <si>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</si>
  <si>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</si>
  <si>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</si>
  <si>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</si>
  <si>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</si>
  <si>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</si>
  <si>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</si>
  <si>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</si>
  <si>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</si>
  <si>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</si>
  <si>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</si>
  <si>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</si>
  <si>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</si>
  <si>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</si>
  <si>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</si>
  <si>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</si>
  <si>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</si>
  <si>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</si>
  <si>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</si>
  <si>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</si>
  <si>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</si>
  <si>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</si>
  <si>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</si>
  <si>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</si>
  <si>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</si>
  <si>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</si>
  <si>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</si>
  <si>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</si>
  <si>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</si>
  <si>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</si>
  <si>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</si>
  <si>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</si>
  <si>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</si>
  <si>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</si>
  <si>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</si>
  <si>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</si>
  <si>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</si>
  <si>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</si>
  <si>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</si>
  <si>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</si>
  <si>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</si>
  <si>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</si>
  <si>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</si>
  <si>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</si>
  <si>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</si>
  <si>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</si>
  <si>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</si>
  <si>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</si>
  <si>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</si>
  <si>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</si>
  <si>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</si>
  <si>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</si>
  <si>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</si>
  <si>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</si>
  <si>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</si>
  <si>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</si>
  <si>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</si>
  <si>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</si>
  <si>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</si>
  <si>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</si>
  <si>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</si>
  <si>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</si>
  <si>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</si>
  <si>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</si>
  <si>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</si>
  <si>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</si>
  <si>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</si>
  <si>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</si>
  <si>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</si>
  <si>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</si>
  <si>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</si>
  <si>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</si>
  <si>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</si>
  <si>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</si>
  <si>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</si>
  <si>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</si>
  <si>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</si>
  <si>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</si>
  <si>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</si>
  <si>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</si>
  <si>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</si>
  <si>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</si>
  <si>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</si>
  <si>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</si>
  <si>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</si>
  <si>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</si>
  <si>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</si>
  <si>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</si>
  <si>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</si>
  <si>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</si>
  <si>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</si>
  <si>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</si>
  <si>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</si>
  <si>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</si>
  <si>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</si>
  <si>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</si>
  <si>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</si>
  <si>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</si>
  <si>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</si>
  <si>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</si>
  <si>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</si>
  <si>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</si>
  <si>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</si>
  <si>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</si>
  <si>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</si>
  <si>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</si>
  <si>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</si>
  <si>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</si>
  <si>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</si>
  <si>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</si>
  <si>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</si>
  <si>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</si>
  <si>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</si>
  <si>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</si>
  <si>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</si>
  <si>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</si>
  <si>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</si>
  <si>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</si>
  <si>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</si>
  <si>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</si>
  <si>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</si>
  <si>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</si>
  <si>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</si>
  <si>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</si>
  <si>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</si>
  <si>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</si>
  <si>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</si>
  <si>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</si>
  <si>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</si>
  <si>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</si>
  <si>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</si>
  <si>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</si>
  <si>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</si>
  <si>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</si>
  <si>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</si>
  <si>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</si>
  <si>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</si>
  <si>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</si>
  <si>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</si>
  <si>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</si>
  <si>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</si>
  <si>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</si>
  <si>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</si>
  <si>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</si>
  <si>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</si>
  <si>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</si>
  <si>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</si>
  <si>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</si>
  <si>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</si>
  <si>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</si>
  <si>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</si>
  <si>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</si>
  <si>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</si>
  <si>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</si>
  <si>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</si>
  <si>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</si>
  <si>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</si>
  <si>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</si>
  <si>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</si>
  <si>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</si>
  <si>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</si>
  <si>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</si>
  <si>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</si>
  <si>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</si>
  <si>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</si>
  <si>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</si>
  <si>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</si>
  <si>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</si>
  <si>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</si>
  <si>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</si>
  <si>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</si>
  <si>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</si>
  <si>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</si>
  <si>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</si>
  <si>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</si>
  <si>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</si>
  <si>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</si>
  <si>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</si>
  <si>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</si>
  <si>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</si>
  <si>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</si>
  <si>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</si>
  <si>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</si>
  <si>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</si>
  <si>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</si>
  <si>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</si>
  <si>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</si>
  <si>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</si>
  <si>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</si>
  <si>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</si>
  <si>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</si>
  <si>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</si>
  <si>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</si>
  <si>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</si>
  <si>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</si>
  <si>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</si>
  <si>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</si>
  <si>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</si>
  <si>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</si>
  <si>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</si>
  <si>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</si>
  <si>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</si>
  <si>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</si>
  <si>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</si>
  <si>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</si>
  <si>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</si>
  <si>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</si>
  <si>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</si>
  <si>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</si>
  <si>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</si>
  <si>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</si>
  <si>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</si>
  <si>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</si>
  <si>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</si>
  <si>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</si>
  <si>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</si>
  <si>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</si>
  <si>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</si>
  <si>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</si>
  <si>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</si>
  <si>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</si>
  <si>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</si>
  <si>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</si>
  <si>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</si>
  <si>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</si>
  <si>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</si>
  <si>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</si>
  <si>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</si>
  <si>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</si>
  <si>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</si>
  <si>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</si>
  <si>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</si>
  <si>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</si>
  <si>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</si>
  <si>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</si>
  <si>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</si>
  <si>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</si>
  <si>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</si>
  <si>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</si>
  <si>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</si>
  <si>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</si>
  <si>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</si>
  <si>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</si>
  <si>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</si>
  <si>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</si>
  <si>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</si>
  <si>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</si>
  <si>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</si>
  <si>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</si>
  <si>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</si>
  <si>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</si>
  <si>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</si>
  <si>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</si>
  <si>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</si>
  <si>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</si>
  <si>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</si>
  <si>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</si>
  <si>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</si>
  <si>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</si>
  <si>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</si>
  <si>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</si>
  <si>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</si>
  <si>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</si>
  <si>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</si>
  <si>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</si>
  <si>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</si>
  <si>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</si>
  <si>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</si>
  <si>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</si>
  <si>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</si>
  <si>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</si>
  <si>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</si>
  <si>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</si>
  <si>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</si>
  <si>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</si>
  <si>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</si>
  <si>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</si>
  <si>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</si>
  <si>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</si>
  <si>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</si>
  <si>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</si>
  <si>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</si>
  <si>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</si>
  <si>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</si>
  <si>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</si>
  <si>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</si>
  <si>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</si>
  <si>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</si>
  <si>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</si>
  <si>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</si>
  <si>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</si>
  <si>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</si>
  <si>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</si>
  <si>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</si>
  <si>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</si>
  <si>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</si>
  <si>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</si>
  <si>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</si>
  <si>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</si>
  <si>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</si>
  <si>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</si>
  <si>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</si>
  <si>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</si>
  <si>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</si>
  <si>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</si>
  <si>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</si>
  <si>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</si>
  <si>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</si>
  <si>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</si>
  <si>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</si>
  <si>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</si>
  <si>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</si>
  <si>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</si>
  <si>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</si>
  <si>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</si>
  <si>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</si>
  <si>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</si>
  <si>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</si>
  <si>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</si>
  <si>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</si>
  <si>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</si>
  <si>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</si>
  <si>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</si>
  <si>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</si>
  <si>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</si>
  <si>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</si>
  <si>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</si>
  <si>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</si>
  <si>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</si>
  <si>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</si>
  <si>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</si>
  <si>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</si>
  <si>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</si>
  <si>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</si>
  <si>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</si>
  <si>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</si>
  <si>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</si>
  <si>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</si>
  <si>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</si>
  <si>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</si>
  <si>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</si>
  <si>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</si>
  <si>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</si>
  <si>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</si>
  <si>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</si>
  <si>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</si>
  <si>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</si>
  <si>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</si>
  <si>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</si>
  <si>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</si>
  <si>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</si>
  <si>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</si>
  <si>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</si>
  <si>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</si>
  <si>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</si>
  <si>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</si>
  <si>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</si>
  <si>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</si>
  <si>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</si>
  <si>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</si>
  <si>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</si>
  <si>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</si>
  <si>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</si>
  <si>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</si>
  <si>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</si>
  <si>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</si>
  <si>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</si>
  <si>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</si>
  <si>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</si>
  <si>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</si>
  <si>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</si>
  <si>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</si>
  <si>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</si>
  <si>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</si>
  <si>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</si>
  <si>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</si>
  <si>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</si>
  <si>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</si>
  <si>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</si>
  <si>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</si>
  <si>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</si>
  <si>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</si>
  <si>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</si>
  <si>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</si>
  <si>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</si>
  <si>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</si>
  <si>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</si>
  <si>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</si>
  <si>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</si>
  <si>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</si>
  <si>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</si>
  <si>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</si>
  <si>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</si>
  <si>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</si>
  <si>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</si>
  <si>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</si>
  <si>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</si>
  <si>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</si>
  <si>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</si>
  <si>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</si>
  <si>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</si>
  <si>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</si>
  <si>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</si>
  <si>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</si>
  <si>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</si>
  <si>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</si>
  <si>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</si>
  <si>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</si>
  <si>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</si>
  <si>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</si>
  <si>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</si>
  <si>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</si>
  <si>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</si>
  <si>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</si>
  <si>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</si>
  <si>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</si>
  <si>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</si>
  <si>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</si>
  <si>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</si>
  <si>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</si>
  <si>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</si>
  <si>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</si>
  <si>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</si>
  <si>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</si>
  <si>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</si>
  <si>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</si>
  <si>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</si>
  <si>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</si>
  <si>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</si>
  <si>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</si>
  <si>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</si>
  <si>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</si>
  <si>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</si>
  <si>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</si>
  <si>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</si>
  <si>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</si>
  <si>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</si>
  <si>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</si>
  <si>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</si>
  <si>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</si>
  <si>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</si>
  <si>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</si>
  <si>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</si>
  <si>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</si>
  <si>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</si>
  <si>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</si>
  <si>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</si>
  <si>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</si>
  <si>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</si>
  <si>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</si>
  <si>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</si>
  <si>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</si>
  <si>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</si>
  <si>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</si>
  <si>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</si>
  <si>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</si>
  <si>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</si>
  <si>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</si>
  <si>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</si>
  <si>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</si>
  <si>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</si>
  <si>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</si>
  <si>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</si>
  <si>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</si>
  <si>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</si>
  <si>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</si>
  <si>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</si>
  <si>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</si>
  <si>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</si>
  <si>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</si>
  <si>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</si>
  <si>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</si>
  <si>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</si>
  <si>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</si>
  <si>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</si>
  <si>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</si>
  <si>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</si>
  <si>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</si>
  <si>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</si>
  <si>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</si>
  <si>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</si>
  <si>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</si>
  <si>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</si>
  <si>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</si>
  <si>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</si>
  <si>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</si>
  <si>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</si>
  <si>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</si>
  <si>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</si>
  <si>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</si>
  <si>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</si>
  <si>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</si>
  <si>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</si>
  <si>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</si>
  <si>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</si>
  <si>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</si>
  <si>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</si>
  <si>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</si>
  <si>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</si>
  <si>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</si>
  <si>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</si>
  <si>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</si>
  <si>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</si>
  <si>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</si>
  <si>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</si>
  <si>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</si>
  <si>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</si>
  <si>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</si>
  <si>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</si>
  <si>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</si>
  <si>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</si>
  <si>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</si>
  <si>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</si>
  <si>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</si>
  <si>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</si>
  <si>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</si>
  <si>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</si>
  <si>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</si>
  <si>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</si>
  <si>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</si>
  <si>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</si>
  <si>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</si>
  <si>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</si>
  <si>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</si>
  <si>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</si>
  <si>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</si>
  <si>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</si>
  <si>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</si>
  <si>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</si>
  <si>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</si>
  <si>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</si>
  <si>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</si>
  <si>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</si>
  <si>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</si>
  <si>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</si>
  <si>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</si>
  <si>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</si>
  <si>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</si>
  <si>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</si>
  <si>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</si>
  <si>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</si>
  <si>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</si>
  <si>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</si>
  <si>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</si>
  <si>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</si>
  <si>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</si>
  <si>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</si>
  <si>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</si>
  <si>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</si>
  <si>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</si>
  <si>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</si>
  <si>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</si>
  <si>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</si>
  <si>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</si>
  <si>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</si>
  <si>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</si>
  <si>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</si>
  <si>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</si>
  <si>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</si>
  <si>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</si>
  <si>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</si>
  <si>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</si>
  <si>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</si>
  <si>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</si>
  <si>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</si>
  <si>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</si>
  <si>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</si>
  <si>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</si>
  <si>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</si>
  <si>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</si>
  <si>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</si>
  <si>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</si>
  <si>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</si>
  <si>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</si>
  <si>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</si>
  <si>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</si>
  <si>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</si>
  <si>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</si>
  <si>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</si>
  <si>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</si>
  <si>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</si>
  <si>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</si>
  <si>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</si>
  <si>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</si>
  <si>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</si>
  <si>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</si>
  <si>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</si>
  <si>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</si>
  <si>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</si>
  <si>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</si>
  <si>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</si>
  <si>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</si>
  <si>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</si>
  <si>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</si>
  <si>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</si>
  <si>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</si>
  <si>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</si>
  <si>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</si>
  <si>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</si>
  <si>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</si>
  <si>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</si>
  <si>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</si>
  <si>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</si>
  <si>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</si>
  <si>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</si>
  <si>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</si>
  <si>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</si>
  <si>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</si>
  <si>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</si>
  <si>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</si>
  <si>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</si>
  <si>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</si>
  <si>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</si>
  <si>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</si>
  <si>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</si>
  <si>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</si>
  <si>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</si>
  <si>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</si>
  <si>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</si>
  <si>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</si>
  <si>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</si>
  <si>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</si>
  <si>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</si>
  <si>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</si>
  <si>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</si>
  <si>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</si>
  <si>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</si>
  <si>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</si>
  <si>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</si>
  <si>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</si>
  <si>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</si>
  <si>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</si>
  <si>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</si>
  <si>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</si>
  <si>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</si>
  <si>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</si>
  <si>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</si>
  <si>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</si>
  <si>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</si>
  <si>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</si>
  <si>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</si>
  <si>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</si>
  <si>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</si>
  <si>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</si>
  <si>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</si>
  <si>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</si>
  <si>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</si>
  <si>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</si>
  <si>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</si>
  <si>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</si>
  <si>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</si>
  <si>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</si>
  <si>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</si>
  <si>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</si>
  <si>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</si>
  <si>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</si>
  <si>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</si>
  <si>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</si>
  <si>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</si>
  <si>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</si>
  <si>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</si>
  <si>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</si>
  <si>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</si>
  <si>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</si>
  <si>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</si>
  <si>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</si>
  <si>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</si>
  <si>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</si>
  <si>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</si>
  <si>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</si>
  <si>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</si>
  <si>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</si>
  <si>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</si>
  <si>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</si>
  <si>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</si>
  <si>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</si>
  <si>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</si>
  <si>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</si>
  <si>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</si>
  <si>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</si>
  <si>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</si>
  <si>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</si>
  <si>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</si>
  <si>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</si>
  <si>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</si>
  <si>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</si>
  <si>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</si>
  <si>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</si>
  <si>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</si>
  <si>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</si>
  <si>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</si>
  <si>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</si>
  <si>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</si>
  <si>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</si>
  <si>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</si>
  <si>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</si>
  <si>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</si>
  <si>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</si>
  <si>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</si>
  <si>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</si>
  <si>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</si>
  <si>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</si>
  <si>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</si>
  <si>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</si>
  <si>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</si>
  <si>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</si>
  <si>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</si>
  <si>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</si>
  <si>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</si>
  <si>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</si>
  <si>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</si>
  <si>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</si>
  <si>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</si>
  <si>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</si>
  <si>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</si>
  <si>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</si>
  <si>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</si>
  <si>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</si>
  <si>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</si>
  <si>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</si>
  <si>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</si>
  <si>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</si>
  <si>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</si>
  <si>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</si>
  <si>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</si>
  <si>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</si>
  <si>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</si>
  <si>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</si>
  <si>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</si>
  <si>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</si>
  <si>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</si>
  <si>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</si>
  <si>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</si>
  <si>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</si>
  <si>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</si>
  <si>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</si>
  <si>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</si>
  <si>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</si>
  <si>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</si>
  <si>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</si>
  <si>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</si>
  <si>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</si>
  <si>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</si>
  <si>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</si>
  <si>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</si>
  <si>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</si>
  <si>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</si>
  <si>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</si>
  <si>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</si>
  <si>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</si>
  <si>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</si>
  <si>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</si>
  <si>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</si>
  <si>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</si>
  <si>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</si>
  <si>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</si>
  <si>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</si>
  <si>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</si>
  <si>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</si>
  <si>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</si>
  <si>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</si>
  <si>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</si>
  <si>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</si>
  <si>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</si>
  <si>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</si>
  <si>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</si>
  <si>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</si>
  <si>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</si>
  <si>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</si>
  <si>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</si>
  <si>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</si>
  <si>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</si>
  <si>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</si>
  <si>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</si>
  <si>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</si>
  <si>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</si>
  <si>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</si>
  <si>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</si>
  <si>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</si>
  <si>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</si>
  <si>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</si>
  <si>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</si>
  <si>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</si>
  <si>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</si>
  <si>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</si>
  <si>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</si>
  <si>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</si>
  <si>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</si>
  <si>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</si>
  <si>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</si>
  <si>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</si>
  <si>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</si>
  <si>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</si>
  <si>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</si>
  <si>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</si>
  <si>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</si>
  <si>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</si>
  <si>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</si>
  <si>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</si>
  <si>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</si>
  <si>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</si>
  <si>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</si>
  <si>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</si>
  <si>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</si>
  <si>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</si>
  <si>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</si>
  <si>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</si>
  <si>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</si>
  <si>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</si>
  <si>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</si>
  <si>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</si>
  <si>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</si>
  <si>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</si>
  <si>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</si>
  <si>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</si>
  <si>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</si>
  <si>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</si>
  <si>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</si>
  <si>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</si>
  <si>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</si>
  <si>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</si>
  <si>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</si>
  <si>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</si>
  <si>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</si>
  <si>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</si>
  <si>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</si>
  <si>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</si>
  <si>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</si>
  <si>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</si>
  <si>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</si>
  <si>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</si>
  <si>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</si>
  <si>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</si>
  <si>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</si>
  <si>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</si>
  <si>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</si>
  <si>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</si>
  <si>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</si>
  <si>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</si>
  <si>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</si>
  <si>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</si>
  <si>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</si>
  <si>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</si>
  <si>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</si>
  <si>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</si>
  <si>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</si>
  <si>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</si>
  <si>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</si>
  <si>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</si>
  <si>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</si>
  <si>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</si>
  <si>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</si>
  <si>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</si>
  <si>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</si>
  <si>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</si>
  <si>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</si>
  <si>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</si>
  <si>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</si>
  <si>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</si>
  <si>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</si>
  <si>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</si>
  <si>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</si>
  <si>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</si>
  <si>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</si>
  <si>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</si>
  <si>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</si>
  <si>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</si>
  <si>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</si>
  <si>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</si>
  <si>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</si>
  <si>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</si>
  <si>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</si>
  <si>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</si>
  <si>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</si>
  <si>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</si>
  <si>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</si>
  <si>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</si>
  <si>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</si>
  <si>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</si>
  <si>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</si>
  <si>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</si>
  <si>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</si>
  <si>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</si>
  <si>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</si>
  <si>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</si>
  <si>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</si>
  <si>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</si>
  <si>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</si>
  <si>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</si>
  <si>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</si>
  <si>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</si>
  <si>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</si>
  <si>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</si>
  <si>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</si>
  <si>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</si>
  <si>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</si>
  <si>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</si>
  <si>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</si>
  <si>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</si>
  <si>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</si>
  <si>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</si>
  <si>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</si>
  <si>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</si>
  <si>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</si>
  <si>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</si>
  <si>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</si>
  <si>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</si>
  <si>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</si>
  <si>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</si>
  <si>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</si>
  <si>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</si>
  <si>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</si>
  <si>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</si>
  <si>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</si>
  <si>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</si>
  <si>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</si>
  <si>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</si>
  <si>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</si>
  <si>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</si>
  <si>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</si>
  <si>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</si>
  <si>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</si>
  <si>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</si>
  <si>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</si>
  <si>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</si>
  <si>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</si>
  <si>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</si>
  <si>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</si>
  <si>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</si>
  <si>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</si>
  <si>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</si>
  <si>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</si>
  <si>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</si>
  <si>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</si>
  <si>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</si>
  <si>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</si>
  <si>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</si>
  <si>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</si>
  <si>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</si>
  <si>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</si>
  <si>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</si>
  <si>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</si>
  <si>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</si>
  <si>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</si>
  <si>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</si>
  <si>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</si>
  <si>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</si>
  <si>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</si>
  <si>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</si>
  <si>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</si>
  <si>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</si>
  <si>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</si>
  <si>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</si>
  <si>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</si>
  <si>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</si>
  <si>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</si>
  <si>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</si>
  <si>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</si>
  <si>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</si>
  <si>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</si>
  <si>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</si>
  <si>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</si>
  <si>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</si>
  <si>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</si>
  <si>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</si>
  <si>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</si>
  <si>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</si>
  <si>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</si>
  <si>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</si>
  <si>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</si>
  <si>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</si>
  <si>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</si>
  <si>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</si>
  <si>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</si>
  <si>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</si>
  <si>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</si>
  <si>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</si>
  <si>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</si>
  <si>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</si>
  <si>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</si>
  <si>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</si>
  <si>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</si>
  <si>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</si>
  <si>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</si>
  <si>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</si>
  <si>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</si>
  <si>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</si>
  <si>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</si>
  <si>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</si>
  <si>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</si>
  <si>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</si>
  <si>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</si>
  <si>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</si>
  <si>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</si>
  <si>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</si>
  <si>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</si>
  <si>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</si>
  <si>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</si>
  <si>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</si>
  <si>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</si>
  <si>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</si>
  <si>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</si>
  <si>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</si>
  <si>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</si>
  <si>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</si>
  <si>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</si>
  <si>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</si>
  <si>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</si>
  <si>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</si>
  <si>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</si>
  <si>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</si>
  <si>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</si>
  <si>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</si>
  <si>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</si>
  <si>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</si>
  <si>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</si>
  <si>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</si>
  <si>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</si>
  <si>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</si>
  <si>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</si>
  <si>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</si>
  <si>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</si>
  <si>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</si>
  <si>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</si>
  <si>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</si>
  <si>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</si>
  <si>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</si>
  <si>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</si>
  <si>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</si>
  <si>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</si>
  <si>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</si>
  <si>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</si>
  <si>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</si>
  <si>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</si>
  <si>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</si>
  <si>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</si>
  <si>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</si>
  <si>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</si>
  <si>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</si>
  <si>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</si>
  <si>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</si>
  <si>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</si>
  <si>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</si>
  <si>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</si>
  <si>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</si>
  <si>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</si>
  <si>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</si>
  <si>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</si>
  <si>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</si>
  <si>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</si>
  <si>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</si>
  <si>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</si>
  <si>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</si>
  <si>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</si>
  <si>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</si>
  <si>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</si>
  <si>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</si>
  <si>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</si>
  <si>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</si>
  <si>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</si>
  <si>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</si>
  <si>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</si>
  <si>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</si>
  <si>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</si>
  <si>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</si>
  <si>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</si>
  <si>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</si>
  <si>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</si>
  <si>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</si>
  <si>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</si>
  <si>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</si>
  <si>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</si>
  <si>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</si>
  <si>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</si>
  <si>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</si>
  <si>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</si>
  <si>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</si>
  <si>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</si>
  <si>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</si>
  <si>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</si>
  <si>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</si>
  <si>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</si>
  <si>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</si>
  <si>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</si>
  <si>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</si>
  <si>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</si>
  <si>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</si>
  <si>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</si>
  <si>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</si>
  <si>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</si>
  <si>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</si>
  <si>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</si>
  <si>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</si>
  <si>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</si>
  <si>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</si>
  <si>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</si>
  <si>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</si>
  <si>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</si>
  <si>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</si>
  <si>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</si>
  <si>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</si>
  <si>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</si>
  <si>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</si>
  <si>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</si>
  <si>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</si>
  <si>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</si>
  <si>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</si>
  <si>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</si>
  <si>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</si>
  <si>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</si>
  <si>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</si>
  <si>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</si>
  <si>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</si>
  <si>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</si>
  <si>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</si>
  <si>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</si>
  <si>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</si>
  <si>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</si>
  <si>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</si>
  <si>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</si>
  <si>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</si>
  <si>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</si>
  <si>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</si>
  <si>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</si>
  <si>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</si>
  <si>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</si>
  <si>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</si>
  <si>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</si>
  <si>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</si>
  <si>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</si>
  <si>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</si>
  <si>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</si>
  <si>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</si>
  <si>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</si>
  <si>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</si>
  <si>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</si>
  <si>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</si>
  <si>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</si>
  <si>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</si>
  <si>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</si>
  <si>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</si>
  <si>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</si>
  <si>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</si>
  <si>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</si>
  <si>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</si>
  <si>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</si>
  <si>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</si>
  <si>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</si>
  <si>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</si>
  <si>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</si>
  <si>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</si>
  <si>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</si>
  <si>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</si>
  <si>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</si>
  <si>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</si>
  <si>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</si>
  <si>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</si>
  <si>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</si>
  <si>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</si>
  <si>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</si>
  <si>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</si>
  <si>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</si>
  <si>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</si>
  <si>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</si>
  <si>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</si>
  <si>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</si>
  <si>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</si>
  <si>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</si>
  <si>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</si>
  <si>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</si>
  <si>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</si>
  <si>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</si>
  <si>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</si>
  <si>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</si>
  <si>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</si>
  <si>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</si>
  <si>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</si>
  <si>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</si>
  <si>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</si>
  <si>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</si>
  <si>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</si>
  <si>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</si>
  <si>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</si>
  <si>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</si>
  <si>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</si>
  <si>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</si>
  <si>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</si>
  <si>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</si>
  <si>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</si>
  <si>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</si>
  <si>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</si>
  <si>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</si>
  <si>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</si>
  <si>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</si>
  <si>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</si>
  <si>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</si>
  <si>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</si>
  <si>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</si>
  <si>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</si>
  <si>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</si>
  <si>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</si>
  <si>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</si>
  <si>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</si>
  <si>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</si>
  <si>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</si>
  <si>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</si>
  <si>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</si>
  <si>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</si>
  <si>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</si>
  <si>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</si>
  <si>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</si>
  <si>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</si>
  <si>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</si>
  <si>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</si>
  <si>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</si>
  <si>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</si>
  <si>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</si>
  <si>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</si>
  <si>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</si>
  <si>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</si>
  <si>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</si>
  <si>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</si>
  <si>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</si>
  <si>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</si>
  <si>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</si>
  <si>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</si>
  <si>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</si>
  <si>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</si>
  <si>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</si>
  <si>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</si>
  <si>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</si>
  <si>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</si>
  <si>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</si>
  <si>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</si>
  <si>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</si>
  <si>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</si>
  <si>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</si>
  <si>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</si>
  <si>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</si>
  <si>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</si>
  <si>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</si>
  <si>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</si>
  <si>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</si>
  <si>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</si>
  <si>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</si>
  <si>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</si>
  <si>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</si>
  <si>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</si>
  <si>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</si>
  <si>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</si>
  <si>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</si>
  <si>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</si>
  <si>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</si>
  <si>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</si>
  <si>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</si>
  <si>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</si>
  <si>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</si>
  <si>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</si>
  <si>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</si>
  <si>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</si>
  <si>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</si>
  <si>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</si>
  <si>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</si>
  <si>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</si>
  <si>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</si>
  <si>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</si>
  <si>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</si>
  <si>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</si>
  <si>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</si>
  <si>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</si>
  <si>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</si>
  <si>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</si>
  <si>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</si>
  <si>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</si>
  <si>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</si>
  <si>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</si>
  <si>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</si>
  <si>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</si>
  <si>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</si>
  <si>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</si>
  <si>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</si>
  <si>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</si>
  <si>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</si>
  <si>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</si>
  <si>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</si>
  <si>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</si>
  <si>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</si>
  <si>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</si>
  <si>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</si>
  <si>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</si>
  <si>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</si>
  <si>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</si>
  <si>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</si>
  <si>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</si>
  <si>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</si>
  <si>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</si>
  <si>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</si>
  <si>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</si>
  <si>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</si>
  <si>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</si>
  <si>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</si>
  <si>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</si>
  <si>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</si>
  <si>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</si>
  <si>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</si>
  <si>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</si>
  <si>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</si>
  <si>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</si>
  <si>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</si>
  <si>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</si>
  <si>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</si>
  <si>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</si>
  <si>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</si>
  <si>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</si>
  <si>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</si>
  <si>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</si>
  <si>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</si>
  <si>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</si>
  <si>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</si>
  <si>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</si>
  <si>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</si>
  <si>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</si>
  <si>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</si>
  <si>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</si>
  <si>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</si>
  <si>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</si>
  <si>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</si>
  <si>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</si>
  <si>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</si>
  <si>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</si>
  <si>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</si>
  <si>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</si>
  <si>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</si>
  <si>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</si>
  <si>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</si>
  <si>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</si>
  <si>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</si>
  <si>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</si>
  <si>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</si>
  <si>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</si>
  <si>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</si>
  <si>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</si>
  <si>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</si>
  <si>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</si>
  <si>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</si>
  <si>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</si>
  <si>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</si>
  <si>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</si>
  <si>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</si>
  <si>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</si>
  <si>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</si>
  <si>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</si>
  <si>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</si>
  <si>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</si>
  <si>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</si>
  <si>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</si>
  <si>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</si>
  <si>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</si>
  <si>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</si>
  <si>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</si>
  <si>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</si>
  <si>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</si>
  <si>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</si>
  <si>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</si>
  <si>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</si>
  <si>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</si>
  <si>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</si>
  <si>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</si>
  <si>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</si>
  <si>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</si>
  <si>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</si>
  <si>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</si>
  <si>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</si>
  <si>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</si>
  <si>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</si>
  <si>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</si>
  <si>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</si>
  <si>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</si>
  <si>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</si>
  <si>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</si>
  <si>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</si>
  <si>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</si>
  <si>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</si>
  <si>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</si>
  <si>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</si>
  <si>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</si>
  <si>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</si>
  <si>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</si>
  <si>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</si>
  <si>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</si>
  <si>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</si>
  <si>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</si>
  <si>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</si>
  <si>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</si>
  <si>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</si>
  <si>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</si>
  <si>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</si>
  <si>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</si>
  <si>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</si>
  <si>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</si>
  <si>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</si>
  <si>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</si>
  <si>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</si>
  <si>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</si>
  <si>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</si>
  <si>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</si>
  <si>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</si>
  <si>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</si>
  <si>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</si>
  <si>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</si>
  <si>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</si>
  <si>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</si>
  <si>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</si>
  <si>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</si>
  <si>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</si>
  <si>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</si>
  <si>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</si>
  <si>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</si>
  <si>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</si>
  <si>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</si>
  <si>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</si>
  <si>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</si>
  <si>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</si>
  <si>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</si>
  <si>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</si>
  <si>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</si>
  <si>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</si>
  <si>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</si>
  <si>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</si>
  <si>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</si>
  <si>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</si>
  <si>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</si>
  <si>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</si>
  <si>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</si>
  <si>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</si>
  <si>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</si>
  <si>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</si>
  <si>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</si>
  <si>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</si>
  <si>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</si>
  <si>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</si>
  <si>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</si>
  <si>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</si>
  <si>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</si>
  <si>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</si>
  <si>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</si>
  <si>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</si>
  <si>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</si>
  <si>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</si>
  <si>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</si>
  <si>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</si>
  <si>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</si>
  <si>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</si>
  <si>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</si>
  <si>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</si>
  <si>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</si>
  <si>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</si>
  <si>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</si>
  <si>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</si>
  <si>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</si>
  <si>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</si>
  <si>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</si>
  <si>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</si>
  <si>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</si>
  <si>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</si>
  <si>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</si>
  <si>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</si>
  <si>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</si>
  <si>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</si>
  <si>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</si>
  <si>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</si>
  <si>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</si>
  <si>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</si>
  <si>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</si>
  <si>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</si>
  <si>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</si>
  <si>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</si>
  <si>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</si>
  <si>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</si>
  <si>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</si>
  <si>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</si>
  <si>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</si>
  <si>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</si>
  <si>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</si>
  <si>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</si>
  <si>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</si>
  <si>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</si>
  <si>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</si>
  <si>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</si>
  <si>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</si>
  <si>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</si>
  <si>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</si>
  <si>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</si>
  <si>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</si>
  <si>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</si>
  <si>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</si>
  <si>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</si>
  <si>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</si>
  <si>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</si>
  <si>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</si>
  <si>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</si>
  <si>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</si>
  <si>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</si>
  <si>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</si>
  <si>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</si>
  <si>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</si>
  <si>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</si>
  <si>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</si>
  <si>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</si>
  <si>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</si>
  <si>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</si>
  <si>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</si>
  <si>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</si>
  <si>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</si>
  <si>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</si>
  <si>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</si>
  <si>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</si>
  <si>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</si>
  <si>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</si>
  <si>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</si>
  <si>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</si>
  <si>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</si>
  <si>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</si>
  <si>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</si>
  <si>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</si>
  <si>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</si>
  <si>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</si>
  <si>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</si>
  <si>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</si>
  <si>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</si>
  <si>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</si>
  <si>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</si>
  <si>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</si>
  <si>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</si>
  <si>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</si>
  <si>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</si>
  <si>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</si>
  <si>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</si>
  <si>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</si>
  <si>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</si>
  <si>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</si>
  <si>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</si>
  <si>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</si>
  <si>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</si>
  <si>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</si>
  <si>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</si>
  <si>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</si>
  <si>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</si>
  <si>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</si>
  <si>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</si>
  <si>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</si>
  <si>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</si>
  <si>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</si>
  <si>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</si>
  <si>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</si>
  <si>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</si>
  <si>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</si>
  <si>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</si>
  <si>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</si>
  <si>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</si>
  <si>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</si>
  <si>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</si>
  <si>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</si>
  <si>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</si>
  <si>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</si>
  <si>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</si>
  <si>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</si>
  <si>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</si>
  <si>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</si>
  <si>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</si>
  <si>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</si>
  <si>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</si>
  <si>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</si>
  <si>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</si>
  <si>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</si>
  <si>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</si>
  <si>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</si>
  <si>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</si>
  <si>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</si>
  <si>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</si>
  <si>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</si>
  <si>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</si>
  <si>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</si>
  <si>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</si>
  <si>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</si>
  <si>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</si>
  <si>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</si>
  <si>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</si>
  <si>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</si>
  <si>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</si>
  <si>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</si>
  <si>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</si>
  <si>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</si>
  <si>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</si>
  <si>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</si>
  <si>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</si>
  <si>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</si>
  <si>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</si>
  <si>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</si>
  <si>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</si>
  <si>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</si>
  <si>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</si>
  <si>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</si>
  <si>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</si>
  <si>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</si>
  <si>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</si>
  <si>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</si>
  <si>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</si>
  <si>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</si>
  <si>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</si>
  <si>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</si>
  <si>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</si>
  <si>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</si>
  <si>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</si>
  <si>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</si>
  <si>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</si>
  <si>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</si>
  <si>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</si>
  <si>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</si>
  <si>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</si>
  <si>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</si>
  <si>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</si>
  <si>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</si>
  <si>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</si>
  <si>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</si>
  <si>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</si>
  <si>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</si>
  <si>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</si>
  <si>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</si>
  <si>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</si>
  <si>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</si>
  <si>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</si>
  <si>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</si>
  <si>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</si>
  <si>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</si>
  <si>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</si>
  <si>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</si>
  <si>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</si>
  <si>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</si>
  <si>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</si>
  <si>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</si>
  <si>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</si>
  <si>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</si>
  <si>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</si>
  <si>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</si>
  <si>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</si>
  <si>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</si>
  <si>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</si>
  <si>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</si>
  <si>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</si>
  <si>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</si>
  <si>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</si>
  <si>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</si>
  <si>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</si>
  <si>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</si>
  <si>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</si>
  <si>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</si>
  <si>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</si>
  <si>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</si>
  <si>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</si>
  <si>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</si>
  <si>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</si>
  <si>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</si>
  <si>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</si>
  <si>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</si>
  <si>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</si>
  <si>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</si>
  <si>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</si>
  <si>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</si>
  <si>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</si>
  <si>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</si>
  <si>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</si>
  <si>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</si>
  <si>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</si>
  <si>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</si>
  <si>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</si>
  <si>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</si>
  <si>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</si>
  <si>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</si>
  <si>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</si>
  <si>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</si>
  <si>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</si>
  <si>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</si>
  <si>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</si>
  <si>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</si>
  <si>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</si>
  <si>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</si>
  <si>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</si>
  <si>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</si>
  <si>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</si>
  <si>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</si>
  <si>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</si>
  <si>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</si>
  <si>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</si>
  <si>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</si>
  <si>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</si>
  <si>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</si>
  <si>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</si>
  <si>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</si>
  <si>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</si>
  <si>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</si>
  <si>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</si>
  <si>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</si>
  <si>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</si>
  <si>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</si>
  <si>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</si>
  <si>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</si>
  <si>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</si>
  <si>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</si>
  <si>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</si>
  <si>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</si>
  <si>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</si>
  <si>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</si>
  <si>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</si>
  <si>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</si>
  <si>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</si>
  <si>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</si>
  <si>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</si>
  <si>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</si>
  <si>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</si>
  <si>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</si>
  <si>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</si>
  <si>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</si>
  <si>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</si>
  <si>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</si>
  <si>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</si>
  <si>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</si>
  <si>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</si>
  <si>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</si>
  <si>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</si>
  <si>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</si>
  <si>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</si>
  <si>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</si>
  <si>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</si>
  <si>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</si>
  <si>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</si>
  <si>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</si>
  <si>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</si>
  <si>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</si>
  <si>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</si>
  <si>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</si>
  <si>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</si>
  <si>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</si>
  <si>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</si>
  <si>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</si>
  <si>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</si>
  <si>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</si>
  <si>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</si>
  <si>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</si>
  <si>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</si>
  <si>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</si>
  <si>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</si>
  <si>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</si>
  <si>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</si>
  <si>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</si>
  <si>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</si>
  <si>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</si>
  <si>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</si>
  <si>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</si>
  <si>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</si>
  <si>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</si>
  <si>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</si>
  <si>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</si>
  <si>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</si>
  <si>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</si>
  <si>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</si>
  <si>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</si>
  <si>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</si>
  <si>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</si>
  <si>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</si>
  <si>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</si>
  <si>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</si>
  <si>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</si>
  <si>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</si>
  <si>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</si>
  <si>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</si>
  <si>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</si>
  <si>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</si>
  <si>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</si>
  <si>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</si>
  <si>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</si>
  <si>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</si>
  <si>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</si>
  <si>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</si>
  <si>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</si>
  <si>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</si>
  <si>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</si>
  <si>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</si>
  <si>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</si>
  <si>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</si>
  <si>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</si>
  <si>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</si>
  <si>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</si>
  <si>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</si>
  <si>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</si>
  <si>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</si>
  <si>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</si>
  <si>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</si>
  <si>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</si>
  <si>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</si>
  <si>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</si>
  <si>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</si>
  <si>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</si>
  <si>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</si>
  <si>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</si>
  <si>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</si>
  <si>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</si>
  <si>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</si>
  <si>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</si>
  <si>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</si>
  <si>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</si>
  <si>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</si>
  <si>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</si>
  <si>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</si>
  <si>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</si>
  <si>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</si>
  <si>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</si>
  <si>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</si>
  <si>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</si>
  <si>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</si>
  <si>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</si>
  <si>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</si>
  <si>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</si>
  <si>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</si>
  <si>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</si>
  <si>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</si>
  <si>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</si>
  <si>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</si>
  <si>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</si>
  <si>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</si>
  <si>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</si>
  <si>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</si>
  <si>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</si>
  <si>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</si>
  <si>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</si>
  <si>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</si>
  <si>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</si>
  <si>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</si>
  <si>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</si>
  <si>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</si>
  <si>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</si>
  <si>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</si>
  <si>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</si>
  <si>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</si>
  <si>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</si>
  <si>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</si>
  <si>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</si>
  <si>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</si>
  <si>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</si>
  <si>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</si>
  <si>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</si>
  <si>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</si>
  <si>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</si>
  <si>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</si>
  <si>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</si>
  <si>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</si>
  <si>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</si>
  <si>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</si>
  <si>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</si>
  <si>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</si>
  <si>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</si>
  <si>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</si>
  <si>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</si>
  <si>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</si>
  <si>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</si>
  <si>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</si>
  <si>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</si>
  <si>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</si>
  <si>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</si>
  <si>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</si>
  <si>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</si>
  <si>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</si>
  <si>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</si>
  <si>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</si>
  <si>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</si>
  <si>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</si>
  <si>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</si>
  <si>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</si>
  <si>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</si>
  <si>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</si>
  <si>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</si>
  <si>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</si>
  <si>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</si>
  <si>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</si>
  <si>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</si>
  <si>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</si>
  <si>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</si>
  <si>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</si>
  <si>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</si>
  <si>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</si>
  <si>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</si>
  <si>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</si>
  <si>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</si>
  <si>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</si>
  <si>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</si>
  <si>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</si>
  <si>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</si>
  <si>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</si>
  <si>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</si>
  <si>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</si>
  <si>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</si>
  <si>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</si>
  <si>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</si>
  <si>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</si>
  <si>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</si>
  <si>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</si>
  <si>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</si>
  <si>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</si>
  <si>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</si>
  <si>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</si>
  <si>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</si>
  <si>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</si>
  <si>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</si>
  <si>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</si>
  <si>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</si>
  <si>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</si>
  <si>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</si>
  <si>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</si>
  <si>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</si>
  <si>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</si>
  <si>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</si>
  <si>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</si>
  <si>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</si>
  <si>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</si>
  <si>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</si>
  <si>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</si>
  <si>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</si>
  <si>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</si>
  <si>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</si>
  <si>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</si>
  <si>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</si>
  <si>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</si>
  <si>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</si>
  <si>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</si>
  <si>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</si>
  <si>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</si>
  <si>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</si>
  <si>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</si>
  <si>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</si>
  <si>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</si>
  <si>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</si>
  <si>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</si>
  <si>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</si>
  <si>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</si>
  <si>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</si>
  <si>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</si>
  <si>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</si>
  <si>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</si>
  <si>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</si>
  <si>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</si>
  <si>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</si>
  <si>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</si>
  <si>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</si>
  <si>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</si>
  <si>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</si>
  <si>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</si>
  <si>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</si>
  <si>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</si>
  <si>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</si>
  <si>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</si>
  <si>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</si>
  <si>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</si>
  <si>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</si>
  <si>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</si>
  <si>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</si>
  <si>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</si>
  <si>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</si>
  <si>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</si>
  <si>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</si>
  <si>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</si>
  <si>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</si>
  <si>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</si>
  <si>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</si>
  <si>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</si>
  <si>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</si>
  <si>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</si>
  <si>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</si>
  <si>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</si>
  <si>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</si>
  <si>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</si>
  <si>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</si>
  <si>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</si>
  <si>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</si>
  <si>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</si>
  <si>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</si>
  <si>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</si>
  <si>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</si>
  <si>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</si>
  <si>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</si>
  <si>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</si>
  <si>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</si>
  <si>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</si>
  <si>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</si>
  <si>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</si>
  <si>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</si>
  <si>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</si>
  <si>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</si>
  <si>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</si>
  <si>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</si>
  <si>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</si>
  <si>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</si>
  <si>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</si>
  <si>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</si>
  <si>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</si>
  <si>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</si>
  <si>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</si>
  <si>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</si>
  <si>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</si>
  <si>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</si>
  <si>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</si>
  <si>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</si>
  <si>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</si>
  <si>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</si>
  <si>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</si>
  <si>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</si>
  <si>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</si>
  <si>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</si>
  <si>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</si>
  <si>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</si>
  <si>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</si>
  <si>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</si>
  <si>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</si>
  <si>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</si>
  <si>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</si>
  <si>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</si>
  <si>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</si>
  <si>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</si>
  <si>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</si>
  <si>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</si>
  <si>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</si>
  <si>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</si>
  <si>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</si>
  <si>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</si>
  <si>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</si>
  <si>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</si>
  <si>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</si>
  <si>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</si>
  <si>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</si>
  <si>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</si>
  <si>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</si>
  <si>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</si>
  <si>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</si>
  <si>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</si>
  <si>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</si>
  <si>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</si>
  <si>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</si>
  <si>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</si>
  <si>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</si>
  <si>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</si>
  <si>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</si>
  <si>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</si>
  <si>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</si>
  <si>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</si>
  <si>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</si>
  <si>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</si>
  <si>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</si>
  <si>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</si>
  <si>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</si>
  <si>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</si>
  <si>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</si>
  <si>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</si>
  <si>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</si>
  <si>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</si>
  <si>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</si>
  <si>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</si>
  <si>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</si>
  <si>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</si>
  <si>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</si>
  <si>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</si>
  <si>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</si>
  <si>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</si>
  <si>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</si>
  <si>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</si>
  <si>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</si>
  <si>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</si>
  <si>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</si>
  <si>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</si>
  <si>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</si>
  <si>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</si>
  <si>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</si>
  <si>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</si>
  <si>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</si>
  <si>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</si>
  <si>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</si>
  <si>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</si>
  <si>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</si>
  <si>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</si>
  <si>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</si>
  <si>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</si>
  <si>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</si>
  <si>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</si>
  <si>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</si>
  <si>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</si>
  <si>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</si>
  <si>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</si>
  <si>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</si>
  <si>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</si>
  <si>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</si>
  <si>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</si>
  <si>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</si>
  <si>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</si>
  <si>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</si>
  <si>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</si>
  <si>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</si>
  <si>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</si>
  <si>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</si>
  <si>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</si>
  <si>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</si>
  <si>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</si>
  <si>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</si>
  <si>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</si>
  <si>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</si>
  <si>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</si>
  <si>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</si>
  <si>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</si>
  <si>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</si>
  <si>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</si>
  <si>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</si>
  <si>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</si>
  <si>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</si>
  <si>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</si>
  <si>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</si>
  <si>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</si>
  <si>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</si>
  <si>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</si>
  <si>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</si>
  <si>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</si>
  <si>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</si>
  <si>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</si>
  <si>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</si>
  <si>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</si>
  <si>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</si>
  <si>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</si>
  <si>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</si>
  <si>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</si>
  <si>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</si>
  <si>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</si>
  <si>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</si>
  <si>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</si>
  <si>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</si>
  <si>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</si>
  <si>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</si>
  <si>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</si>
  <si>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</si>
  <si>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</si>
  <si>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</si>
  <si>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</si>
  <si>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</si>
  <si>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</si>
  <si>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</si>
  <si>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</si>
  <si>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</si>
  <si>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</si>
  <si>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</si>
  <si>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</si>
  <si>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</si>
  <si>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</si>
  <si>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</si>
  <si>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</si>
  <si>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</si>
  <si>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</si>
  <si>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</si>
  <si>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</si>
  <si>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</si>
  <si>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</si>
  <si>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</si>
  <si>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</si>
  <si>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</si>
  <si>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</si>
  <si>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</si>
  <si>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</si>
  <si>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</si>
  <si>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</si>
  <si>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</si>
  <si>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</si>
  <si>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</si>
  <si>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</si>
  <si>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</si>
  <si>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</si>
  <si>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</si>
  <si>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</si>
  <si>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</si>
  <si>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</si>
  <si>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</si>
  <si>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</si>
  <si>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</si>
  <si>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</si>
  <si>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</si>
  <si>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</si>
  <si>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</si>
  <si>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</si>
  <si>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</si>
  <si>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</si>
  <si>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</si>
  <si>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</si>
  <si>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</si>
  <si>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</si>
  <si>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</si>
  <si>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</si>
  <si>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</si>
  <si>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</si>
  <si>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</si>
  <si>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</si>
  <si>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</si>
  <si>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</si>
  <si>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</si>
  <si>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</si>
  <si>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</si>
  <si>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</si>
  <si>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</si>
  <si>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</si>
  <si>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</si>
  <si>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</si>
  <si>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</si>
  <si>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</si>
  <si>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</si>
  <si>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</si>
  <si>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</si>
  <si>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</si>
  <si>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</si>
  <si>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</si>
  <si>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</si>
  <si>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</si>
  <si>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</si>
  <si>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</si>
  <si>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</si>
  <si>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</si>
  <si>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</si>
  <si>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</si>
  <si>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</si>
  <si>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</si>
  <si>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</si>
  <si>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</si>
  <si>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</si>
  <si>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</si>
  <si>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</si>
  <si>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</si>
  <si>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</si>
  <si>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</si>
  <si>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</si>
  <si>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</si>
  <si>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</si>
  <si>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</si>
  <si>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</si>
  <si>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</si>
  <si>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</si>
  <si>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</si>
  <si>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</si>
  <si>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</si>
  <si>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</si>
  <si>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</si>
  <si>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</si>
  <si>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</si>
  <si>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</si>
  <si>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</si>
  <si>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</si>
  <si>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</si>
  <si>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</si>
  <si>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</si>
  <si>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</si>
  <si>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</si>
  <si>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</si>
  <si>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</si>
  <si>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</si>
  <si>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</si>
  <si>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</si>
  <si>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</si>
  <si>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</si>
  <si>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</si>
  <si>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</si>
  <si>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</si>
  <si>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</si>
  <si>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</si>
  <si>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</si>
  <si>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</si>
  <si>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</si>
  <si>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</si>
  <si>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</si>
  <si>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</si>
  <si>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</si>
  <si>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</si>
  <si>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</si>
  <si>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</si>
  <si>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</si>
  <si>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</si>
  <si>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</si>
  <si>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</si>
  <si>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</si>
  <si>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</si>
  <si>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</si>
  <si>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</si>
  <si>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</si>
  <si>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</si>
  <si>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</si>
  <si>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</si>
  <si>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</si>
  <si>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</si>
  <si>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</si>
  <si>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</si>
  <si>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</si>
  <si>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</si>
  <si>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</si>
  <si>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</si>
  <si>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</si>
  <si>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</si>
  <si>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</si>
  <si>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</si>
  <si>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</si>
  <si>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</si>
  <si>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</si>
  <si>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</si>
  <si>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</si>
  <si>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</si>
  <si>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</si>
  <si>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</si>
  <si>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</si>
  <si>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</si>
  <si>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</si>
  <si>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</si>
  <si>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</si>
  <si>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</si>
  <si>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</si>
  <si>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</si>
  <si>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</si>
  <si>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</si>
  <si>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</si>
  <si>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</si>
  <si>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</si>
  <si>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</si>
  <si>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</si>
  <si>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</si>
  <si>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</si>
  <si>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</si>
  <si>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</si>
  <si>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</si>
  <si>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</si>
  <si>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</si>
  <si>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</si>
  <si>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</si>
  <si>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</si>
  <si>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</si>
  <si>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</si>
  <si>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</si>
  <si>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</si>
  <si>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</si>
  <si>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</si>
  <si>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</si>
  <si>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</si>
  <si>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</si>
  <si>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</si>
  <si>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</si>
  <si>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</si>
  <si>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</si>
  <si>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</si>
  <si>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</si>
  <si>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</si>
  <si>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</si>
  <si>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</si>
  <si>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</si>
  <si>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</si>
  <si>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</si>
  <si>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</si>
  <si>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</si>
  <si>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</si>
  <si>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</si>
  <si>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</si>
  <si>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</si>
  <si>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</si>
  <si>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</si>
  <si>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</si>
  <si>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</si>
  <si>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</si>
  <si>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</si>
  <si>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</si>
  <si>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</si>
  <si>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</si>
  <si>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</si>
  <si>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</si>
  <si>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</si>
  <si>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</si>
  <si>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</si>
  <si>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</si>
  <si>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</si>
  <si>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</si>
  <si>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</si>
  <si>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</si>
  <si>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</si>
  <si>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</si>
  <si>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</si>
  <si>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</si>
  <si>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</si>
  <si>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</si>
  <si>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</si>
  <si>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</si>
  <si>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</si>
  <si>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</si>
  <si>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</si>
  <si>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</si>
  <si>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</si>
  <si>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</si>
  <si>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</si>
  <si>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</si>
  <si>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</si>
  <si>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</si>
  <si>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</si>
  <si>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</si>
  <si>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</si>
  <si>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</si>
  <si>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</si>
  <si>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</si>
  <si>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</si>
  <si>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</si>
  <si>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</si>
  <si>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</si>
  <si>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</si>
  <si>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</si>
  <si>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</si>
  <si>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</si>
  <si>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</si>
  <si>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</si>
  <si>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</si>
  <si>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</si>
  <si>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</si>
  <si>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</si>
  <si>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</si>
  <si>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</si>
  <si>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</si>
  <si>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</si>
  <si>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</si>
  <si>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</si>
  <si>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</si>
  <si>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</si>
  <si>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</si>
  <si>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</si>
  <si>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</si>
  <si>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</si>
  <si>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</si>
  <si>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</si>
  <si>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</si>
  <si>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</si>
  <si>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</si>
  <si>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</si>
  <si>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</si>
  <si>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</si>
  <si>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</si>
  <si>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</si>
  <si>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</si>
  <si>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</si>
  <si>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</si>
  <si>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</si>
  <si>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</si>
  <si>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</si>
  <si>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</si>
  <si>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</si>
  <si>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</si>
  <si>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</si>
  <si>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</si>
  <si>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</si>
  <si>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</si>
  <si>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</si>
  <si>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</si>
  <si>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</si>
  <si>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</si>
  <si>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</si>
  <si>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</si>
  <si>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</si>
  <si>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</si>
  <si>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</si>
  <si>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</si>
  <si>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</si>
  <si>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</si>
  <si>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</si>
  <si>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</si>
  <si>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</si>
  <si>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</si>
  <si>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</si>
  <si>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</si>
  <si>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</si>
  <si>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</si>
  <si>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</si>
  <si>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</si>
  <si>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</si>
  <si>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</si>
  <si>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</si>
  <si>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</si>
  <si>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</si>
  <si>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</si>
  <si>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</si>
  <si>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</si>
  <si>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</si>
  <si>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</si>
  <si>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</si>
  <si>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</si>
  <si>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</si>
  <si>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</si>
  <si>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</si>
  <si>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</si>
  <si>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</si>
  <si>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</si>
  <si>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</si>
  <si>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</si>
  <si>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</si>
  <si>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</si>
  <si>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</si>
  <si>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</si>
  <si>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</si>
  <si>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</si>
  <si>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</si>
  <si>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</si>
  <si>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</si>
  <si>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</si>
  <si>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</si>
  <si>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</si>
  <si>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</si>
  <si>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</si>
  <si>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</si>
  <si>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</si>
  <si>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</si>
  <si>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</si>
  <si>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</si>
  <si>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</si>
  <si>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</si>
  <si>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</si>
  <si>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</si>
  <si>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</si>
  <si>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</si>
  <si>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</si>
  <si>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</si>
  <si>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</si>
  <si>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</si>
  <si>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</si>
  <si>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</si>
  <si>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</si>
  <si>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</si>
  <si>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</si>
  <si>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</si>
  <si>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</si>
  <si>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</si>
  <si>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</si>
  <si>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</si>
  <si>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</si>
  <si>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</si>
  <si>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</si>
  <si>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</si>
  <si>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</si>
  <si>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</si>
  <si>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</si>
  <si>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</si>
  <si>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</si>
  <si>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</si>
  <si>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</si>
  <si>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</si>
  <si>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</si>
  <si>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</si>
  <si>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</si>
  <si>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</si>
  <si>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</si>
  <si>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</si>
  <si>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</si>
  <si>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</si>
  <si>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</si>
  <si>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</si>
  <si>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</si>
  <si>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</si>
  <si>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</si>
  <si>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</si>
  <si>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</si>
  <si>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</si>
  <si>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</si>
  <si>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</si>
  <si>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</si>
  <si>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</si>
  <si>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</si>
  <si>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</si>
  <si>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</si>
  <si>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</si>
  <si>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</si>
  <si>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</si>
  <si>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</si>
  <si>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</si>
  <si>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</si>
  <si>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</si>
  <si>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</si>
  <si>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</si>
  <si>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</si>
  <si>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</si>
  <si>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</si>
  <si>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</si>
  <si>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</si>
  <si>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</si>
  <si>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</si>
  <si>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</si>
  <si>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</si>
  <si>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</si>
  <si>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</si>
  <si>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</si>
  <si>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</si>
  <si>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</si>
  <si>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</si>
  <si>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</si>
  <si>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</si>
  <si>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</si>
  <si>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</si>
  <si>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</si>
  <si>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</si>
  <si>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</si>
  <si>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</si>
  <si>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</si>
  <si>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</si>
  <si>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</si>
  <si>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</si>
  <si>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</si>
  <si>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</si>
  <si>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</si>
  <si>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</si>
  <si>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</si>
  <si>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</si>
  <si>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</si>
  <si>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</si>
  <si>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</si>
  <si>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</si>
  <si>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</si>
  <si>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</si>
  <si>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</si>
  <si>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</si>
  <si>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</si>
  <si>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</si>
  <si>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</si>
  <si>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</si>
  <si>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</si>
  <si>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</si>
  <si>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</si>
  <si>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</si>
  <si>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</si>
  <si>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</si>
  <si>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</si>
  <si>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</si>
  <si>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</si>
  <si>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</si>
  <si>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</si>
  <si>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</si>
  <si>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</si>
  <si>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</si>
  <si>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</si>
  <si>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</si>
  <si>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</si>
  <si>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</si>
  <si>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</si>
  <si>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</si>
  <si>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</si>
  <si>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</si>
  <si>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</si>
  <si>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</si>
  <si>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</si>
  <si>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</si>
  <si>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</si>
  <si>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</si>
  <si>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</si>
  <si>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</si>
  <si>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</si>
  <si>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</si>
  <si>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</si>
  <si>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</si>
  <si>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</si>
  <si>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</si>
  <si>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</si>
  <si>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</si>
  <si>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</si>
  <si>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</si>
  <si>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</si>
  <si>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</si>
  <si>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</si>
  <si>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</si>
  <si>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</si>
  <si>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</si>
  <si>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</si>
  <si>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</si>
  <si>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</si>
  <si>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</si>
  <si>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</si>
  <si>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</si>
  <si>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</si>
  <si>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</si>
  <si>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</si>
  <si>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</si>
  <si>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</si>
  <si>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</si>
  <si>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</si>
  <si>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</si>
  <si>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</si>
  <si>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</si>
  <si>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</si>
  <si>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</si>
  <si>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</si>
  <si>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</si>
  <si>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</si>
  <si>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</si>
  <si>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</si>
  <si>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</si>
  <si>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</si>
  <si>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</si>
  <si>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</si>
  <si>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</si>
  <si>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</si>
  <si>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</si>
  <si>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</si>
  <si>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</si>
  <si>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</si>
  <si>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</si>
  <si>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</si>
  <si>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</si>
  <si>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</si>
  <si>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</si>
  <si>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</si>
  <si>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</si>
  <si>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</si>
  <si>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</si>
  <si>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</si>
  <si>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</si>
  <si>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</si>
  <si>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</si>
  <si>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</si>
  <si>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</si>
  <si>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</si>
  <si>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</si>
  <si>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</si>
  <si>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</si>
  <si>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</si>
  <si>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</si>
  <si>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</si>
  <si>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</si>
  <si>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</si>
  <si>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</si>
  <si>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</si>
  <si>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</si>
  <si>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</si>
  <si>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</si>
  <si>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</si>
  <si>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</si>
  <si>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</si>
  <si>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</si>
  <si>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</si>
  <si>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</si>
  <si>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</si>
  <si>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</si>
  <si>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</si>
  <si>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</si>
  <si>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</si>
  <si>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</si>
  <si>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</si>
  <si>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</si>
  <si>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</si>
  <si>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</si>
  <si>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</si>
  <si>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</si>
  <si>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</si>
  <si>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</si>
  <si>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</si>
  <si>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</si>
  <si>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</si>
  <si>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</si>
  <si>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</si>
  <si>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</si>
  <si>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</si>
  <si>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</si>
  <si>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</si>
  <si>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</si>
  <si>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</si>
  <si>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</si>
  <si>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</si>
  <si>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</si>
  <si>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</si>
  <si>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</si>
  <si>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</si>
  <si>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</si>
  <si>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</si>
  <si>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</si>
  <si>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</si>
  <si>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</si>
  <si>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</si>
  <si>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</si>
  <si>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</si>
  <si>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</si>
  <si>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</si>
  <si>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</si>
  <si>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</si>
  <si>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</si>
  <si>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</si>
  <si>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</si>
  <si>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</si>
  <si>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</si>
  <si>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</si>
  <si>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</si>
  <si>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</si>
  <si>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</si>
  <si>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</si>
  <si>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</si>
  <si>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</si>
  <si>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</si>
  <si>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</si>
  <si>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</si>
  <si>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</si>
  <si>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</si>
  <si>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</si>
  <si>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</si>
  <si>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</si>
  <si>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</si>
  <si>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</si>
  <si>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</si>
  <si>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</si>
  <si>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</si>
  <si>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</si>
  <si>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</si>
  <si>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</si>
  <si>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</si>
  <si>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</si>
  <si>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</si>
  <si>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</si>
  <si>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</si>
  <si>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</si>
  <si>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</si>
  <si>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</si>
  <si>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</si>
  <si>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</si>
  <si>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</si>
  <si>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</si>
  <si>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</si>
  <si>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</si>
  <si>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</si>
  <si>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</si>
  <si>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</si>
  <si>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</si>
  <si>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</si>
  <si>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</si>
  <si>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</si>
  <si>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</si>
  <si>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</si>
  <si>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</si>
  <si>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</si>
  <si>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</si>
  <si>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</si>
  <si>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</si>
  <si>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</si>
  <si>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</si>
  <si>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</si>
  <si>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</si>
  <si>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</si>
  <si>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</si>
  <si>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</si>
  <si>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</si>
  <si>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</si>
  <si>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</si>
  <si>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</si>
  <si>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</si>
  <si>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</si>
  <si>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</si>
  <si>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</si>
  <si>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</si>
  <si>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</si>
  <si>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</si>
  <si>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</si>
  <si>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</si>
  <si>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</si>
  <si>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</si>
  <si>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</si>
  <si>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</si>
  <si>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</si>
  <si>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</si>
  <si>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</si>
  <si>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</si>
  <si>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</si>
  <si>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</si>
  <si>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</si>
  <si>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</si>
  <si>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</si>
  <si>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</si>
  <si>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</si>
  <si>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</si>
  <si>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</si>
  <si>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</si>
  <si>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</si>
  <si>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</si>
  <si>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</si>
  <si>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</si>
  <si>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</si>
  <si>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</si>
  <si>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</si>
  <si>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</si>
  <si>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</si>
  <si>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</si>
  <si>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</si>
  <si>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</si>
  <si>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</si>
  <si>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</si>
  <si>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</si>
  <si>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</si>
  <si>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</si>
  <si>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</si>
  <si>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</si>
  <si>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</si>
  <si>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</si>
  <si>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</si>
  <si>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</si>
  <si>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</si>
  <si>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</si>
  <si>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</si>
  <si>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</si>
  <si>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</si>
  <si>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</si>
  <si>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</si>
  <si>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</si>
  <si>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</si>
  <si>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</si>
  <si>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</si>
  <si>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</si>
  <si>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</si>
  <si>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</si>
  <si>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</si>
  <si>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</si>
  <si>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</si>
  <si>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</si>
  <si>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</si>
  <si>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</si>
  <si>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</si>
  <si>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</si>
  <si>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</si>
  <si>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</si>
  <si>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</si>
  <si>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</si>
  <si>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</si>
  <si>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</si>
  <si>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</si>
  <si>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</si>
  <si>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</si>
  <si>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</si>
  <si>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</si>
  <si>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</si>
  <si>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</si>
  <si>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</si>
  <si>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</si>
  <si>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</si>
  <si>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</si>
  <si>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</si>
  <si>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</si>
  <si>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</si>
  <si>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</si>
  <si>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</si>
  <si>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</si>
  <si>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</si>
  <si>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</si>
  <si>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</si>
  <si>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</si>
  <si>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</si>
  <si>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</si>
  <si>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</si>
  <si>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</si>
  <si>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</si>
  <si>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</si>
  <si>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</si>
  <si>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</si>
  <si>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</si>
  <si>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</si>
  <si>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</si>
  <si>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</si>
  <si>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</si>
  <si>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</si>
  <si>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</si>
  <si>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</si>
  <si>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</si>
  <si>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</si>
  <si>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</si>
  <si>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</si>
  <si>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</si>
  <si>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</si>
  <si>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</si>
  <si>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</si>
  <si>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</si>
  <si>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</si>
  <si>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</si>
  <si>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</si>
  <si>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</si>
  <si>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</si>
  <si>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</si>
  <si>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</si>
  <si>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</si>
  <si>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</si>
  <si>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</si>
  <si>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</si>
  <si>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</si>
  <si>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</si>
  <si>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</si>
  <si>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</si>
  <si>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</si>
  <si>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</si>
  <si>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</si>
  <si>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</si>
  <si>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</si>
  <si>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</si>
  <si>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</si>
  <si>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</si>
  <si>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</si>
  <si>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</si>
  <si>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</si>
  <si>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</si>
  <si>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</si>
  <si>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</si>
  <si>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</si>
  <si>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</si>
  <si>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</si>
  <si>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</si>
  <si>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</si>
  <si>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</si>
  <si>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</si>
  <si>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</si>
  <si>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</si>
  <si>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</si>
  <si>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</si>
  <si>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</si>
  <si>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</si>
  <si>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</si>
  <si>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</si>
  <si>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</si>
  <si>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</si>
  <si>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</si>
  <si>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</si>
  <si>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</si>
  <si>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</si>
  <si>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</si>
  <si>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</si>
  <si>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</si>
  <si>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</si>
  <si>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</si>
  <si>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</si>
  <si>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</si>
  <si>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</si>
  <si>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</si>
  <si>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</si>
  <si>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</si>
  <si>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</si>
  <si>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</si>
  <si>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</si>
  <si>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</si>
  <si>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</si>
  <si>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</si>
  <si>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</si>
  <si>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</si>
  <si>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</si>
  <si>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</si>
  <si>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</si>
  <si>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</si>
  <si>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</si>
  <si>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</si>
  <si>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</si>
  <si>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</si>
  <si>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</si>
  <si>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</si>
  <si>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</si>
  <si>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</si>
  <si>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</si>
  <si>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</si>
  <si>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</si>
  <si>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</si>
  <si>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</si>
  <si>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</si>
  <si>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</si>
  <si>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</si>
  <si>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</si>
  <si>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</si>
  <si>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</si>
  <si>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</si>
  <si>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</si>
  <si>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</si>
  <si>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</si>
  <si>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</si>
  <si>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</si>
  <si>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</si>
  <si>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</si>
  <si>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</si>
  <si>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</si>
  <si>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</si>
  <si>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</si>
  <si>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</si>
  <si>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</si>
  <si>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</si>
  <si>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</si>
  <si>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</si>
  <si>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</si>
  <si>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</si>
  <si>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</si>
  <si>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</si>
  <si>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</si>
  <si>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</si>
  <si>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</si>
  <si>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</si>
  <si>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</si>
  <si>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</si>
  <si>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</si>
  <si>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</si>
  <si>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</si>
  <si>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</si>
  <si>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</si>
  <si>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</si>
  <si>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</si>
  <si>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</si>
  <si>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</si>
  <si>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</si>
  <si>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</si>
  <si>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</si>
  <si>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</si>
  <si>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</si>
  <si>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</si>
  <si>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</si>
  <si>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</si>
  <si>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</si>
  <si>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</si>
  <si>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</si>
  <si>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</si>
  <si>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</si>
  <si>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</si>
  <si>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</si>
  <si>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</si>
  <si>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</si>
  <si>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</si>
  <si>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</si>
  <si>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</si>
  <si>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</si>
  <si>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</si>
  <si>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</si>
  <si>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</si>
  <si>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</si>
  <si>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</si>
  <si>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</si>
  <si>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</si>
  <si>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</si>
  <si>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</si>
  <si>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</si>
  <si>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</si>
  <si>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</si>
  <si>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</si>
  <si>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</si>
  <si>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</si>
  <si>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</si>
  <si>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</si>
  <si>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</si>
  <si>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</si>
  <si>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</si>
  <si>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</si>
  <si>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</si>
  <si>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</si>
  <si>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</si>
  <si>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</si>
  <si>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</si>
  <si>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</si>
  <si>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</si>
  <si>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</si>
  <si>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</si>
  <si>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</si>
  <si>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</si>
  <si>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</si>
  <si>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</si>
  <si>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</si>
  <si>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</si>
  <si>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</si>
  <si>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</si>
  <si>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</si>
  <si>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</si>
  <si>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</si>
  <si>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</si>
  <si>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</si>
  <si>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</si>
  <si>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</si>
  <si>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</si>
  <si>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</si>
  <si>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</si>
  <si>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</si>
  <si>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</si>
  <si>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</si>
  <si>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</si>
  <si>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</si>
  <si>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</si>
  <si>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</si>
  <si>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</si>
  <si>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</si>
  <si>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</si>
  <si>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</si>
  <si>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</si>
  <si>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</si>
  <si>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</si>
  <si>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</si>
  <si>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</si>
  <si>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</si>
  <si>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</si>
  <si>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</si>
  <si>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</si>
  <si>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</si>
  <si>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</si>
  <si>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</si>
  <si>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</si>
  <si>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</si>
  <si>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</si>
  <si>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</si>
  <si>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</si>
  <si>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</si>
  <si>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</si>
  <si>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</si>
  <si>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</si>
  <si>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</si>
  <si>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</si>
  <si>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</si>
  <si>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</si>
  <si>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</si>
  <si>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</si>
  <si>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</si>
  <si>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</si>
  <si>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</si>
  <si>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</si>
  <si>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</si>
  <si>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</si>
  <si>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</si>
  <si>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</si>
  <si>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</si>
  <si>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</si>
  <si>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</si>
  <si>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</si>
  <si>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</si>
  <si>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</si>
  <si>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</si>
  <si>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</si>
  <si>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</si>
  <si>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</si>
  <si>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</si>
  <si>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</si>
  <si>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</si>
  <si>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</si>
  <si>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</si>
  <si>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</si>
  <si>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</si>
  <si>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</si>
  <si>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</si>
  <si>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</si>
  <si>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</si>
  <si>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</si>
  <si>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</si>
  <si>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</si>
  <si>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</si>
  <si>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</si>
  <si>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</si>
  <si>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</si>
  <si>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</si>
  <si>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</si>
  <si>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</si>
  <si>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</si>
  <si>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</si>
  <si>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</si>
  <si>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</si>
  <si>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</si>
  <si>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</si>
  <si>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</si>
  <si>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</si>
  <si>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</si>
  <si>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</si>
  <si>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</si>
  <si>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</si>
  <si>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</si>
  <si>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</si>
  <si>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</si>
  <si>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</si>
  <si>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</si>
  <si>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</si>
  <si>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</si>
  <si>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</si>
  <si>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</si>
  <si>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</si>
  <si>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</si>
  <si>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</si>
  <si>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</si>
  <si>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</si>
  <si>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</si>
  <si>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</si>
  <si>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</si>
  <si>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</si>
  <si>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</si>
  <si>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</si>
  <si>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</si>
  <si>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</si>
  <si>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</si>
  <si>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</si>
  <si>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</si>
  <si>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</si>
  <si>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</si>
  <si>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</si>
  <si>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</si>
  <si>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</si>
  <si>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</si>
  <si>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</si>
  <si>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</si>
  <si>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</si>
  <si>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</si>
  <si>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</si>
  <si>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</si>
  <si>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</si>
  <si>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</si>
  <si>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</si>
  <si>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</si>
  <si>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</si>
  <si>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</si>
  <si>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</si>
  <si>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</si>
  <si>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</si>
  <si>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</si>
  <si>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</si>
  <si>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</si>
  <si>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</si>
  <si>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</si>
  <si>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</si>
  <si>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</si>
  <si>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</si>
  <si>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</si>
  <si>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</si>
  <si>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</si>
  <si>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</si>
  <si>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</si>
  <si>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</si>
  <si>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</si>
  <si>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</si>
  <si>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</si>
  <si>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</si>
  <si>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</si>
  <si>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</si>
  <si>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</si>
  <si>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</si>
  <si>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</si>
  <si>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</si>
  <si>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</si>
  <si>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</si>
  <si>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</si>
  <si>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</si>
  <si>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</si>
  <si>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</si>
  <si>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</si>
  <si>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</si>
  <si>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</si>
  <si>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</si>
  <si>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</si>
  <si>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</si>
  <si>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</si>
  <si>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</si>
  <si>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</si>
  <si>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</si>
  <si>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</si>
  <si>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</si>
  <si>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</si>
  <si>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</si>
  <si>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</si>
  <si>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</si>
  <si>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</si>
  <si>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</si>
  <si>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</si>
  <si>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</si>
  <si>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</si>
  <si>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</si>
  <si>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</si>
  <si>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</si>
  <si>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</si>
  <si>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</si>
  <si>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</si>
  <si>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</si>
  <si>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</si>
  <si>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</si>
  <si>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</si>
  <si>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</si>
  <si>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</si>
  <si>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</si>
  <si>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</si>
  <si>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</si>
  <si>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</si>
  <si>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</si>
  <si>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</si>
  <si>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</si>
  <si>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</si>
  <si>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</si>
  <si>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</si>
  <si>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</si>
  <si>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</si>
  <si>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</si>
  <si>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</si>
  <si>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</si>
  <si>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</si>
  <si>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</si>
  <si>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</si>
  <si>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</si>
  <si>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</si>
  <si>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</si>
  <si>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</si>
  <si>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</si>
  <si>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</si>
  <si>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</si>
  <si>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</si>
  <si>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</si>
  <si>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</si>
  <si>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</si>
  <si>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</si>
  <si>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</si>
  <si>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</si>
  <si>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</si>
  <si>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</si>
  <si>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</si>
  <si>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</si>
  <si>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</si>
  <si>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</si>
  <si>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</si>
  <si>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</si>
  <si>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</si>
  <si>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</si>
  <si>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</si>
  <si>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</si>
  <si>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</si>
  <si>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</si>
  <si>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</si>
  <si>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</si>
  <si>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</si>
  <si>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</si>
  <si>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</si>
  <si>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</si>
  <si>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</si>
  <si>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</si>
  <si>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</si>
  <si>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</si>
  <si>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</si>
  <si>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</si>
  <si>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</si>
  <si>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</si>
  <si>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</si>
  <si>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</si>
  <si>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</si>
  <si>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</si>
  <si>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</si>
  <si>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</si>
  <si>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</si>
  <si>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</si>
  <si>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</si>
  <si>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</si>
  <si>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</si>
  <si>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</si>
  <si>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</si>
  <si>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</si>
  <si>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</si>
  <si>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</si>
  <si>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</si>
  <si>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</si>
  <si>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</si>
  <si>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</si>
  <si>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</si>
  <si>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</si>
  <si>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</si>
  <si>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</si>
  <si>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</si>
  <si>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</si>
  <si>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</si>
  <si>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</si>
  <si>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</si>
  <si>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</si>
  <si>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</si>
  <si>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</si>
  <si>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</si>
  <si>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</si>
  <si>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</si>
  <si>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</si>
  <si>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</si>
  <si>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</si>
  <si>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</si>
  <si>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</si>
  <si>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</si>
  <si>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</si>
  <si>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</si>
  <si>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</si>
  <si>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</si>
  <si>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</si>
  <si>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</si>
  <si>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</si>
  <si>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</si>
  <si>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</si>
  <si>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</si>
  <si>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</si>
  <si>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</si>
  <si>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</si>
  <si>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</si>
  <si>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</si>
  <si>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</si>
  <si>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</si>
  <si>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</si>
  <si>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</si>
  <si>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</si>
  <si>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</si>
  <si>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</si>
  <si>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</si>
  <si>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</si>
  <si>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</si>
  <si>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</si>
  <si>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</si>
  <si>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</si>
  <si>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</si>
  <si>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</si>
  <si>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</si>
  <si>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</si>
  <si>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</si>
  <si>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</si>
  <si>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</si>
  <si>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</si>
  <si>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</si>
  <si>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</si>
  <si>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</si>
  <si>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</si>
  <si>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</si>
  <si>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</si>
  <si>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</si>
  <si>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</si>
  <si>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</si>
  <si>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</si>
  <si>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</si>
  <si>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</si>
  <si>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</si>
  <si>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</si>
  <si>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</si>
  <si>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</si>
  <si>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</si>
  <si>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</si>
  <si>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</si>
  <si>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</si>
  <si>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</si>
  <si>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</si>
  <si>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</si>
  <si>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</si>
  <si>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</si>
  <si>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</si>
  <si>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</si>
  <si>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</si>
  <si>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</si>
  <si>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</si>
  <si>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</si>
  <si>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</si>
  <si>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</si>
  <si>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</si>
  <si>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</si>
  <si>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</si>
  <si>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</si>
  <si>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</si>
  <si>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</si>
  <si>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</si>
  <si>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</si>
  <si>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</si>
  <si>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</si>
  <si>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</si>
  <si>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</si>
  <si>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</si>
  <si>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</si>
  <si>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</si>
  <si>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</si>
  <si>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</si>
  <si>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</si>
  <si>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</si>
  <si>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</si>
  <si>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</si>
  <si>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</si>
  <si>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</si>
  <si>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</si>
  <si>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</si>
  <si>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</si>
  <si>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</si>
  <si>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</si>
  <si>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</si>
  <si>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</si>
  <si>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</si>
  <si>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</si>
  <si>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</si>
  <si>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</si>
  <si>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</si>
  <si>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</si>
  <si>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</si>
  <si>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</si>
  <si>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</si>
  <si>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</si>
  <si>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</si>
  <si>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</si>
  <si>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</si>
  <si>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</si>
  <si>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</si>
  <si>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</si>
  <si>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</si>
  <si>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</si>
  <si>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</si>
  <si>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</si>
  <si>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</si>
  <si>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</si>
  <si>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</si>
  <si>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</si>
  <si>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</si>
  <si>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</si>
  <si>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</si>
  <si>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</si>
  <si>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</si>
  <si>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</si>
  <si>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</si>
  <si>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</si>
  <si>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</si>
  <si>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</si>
  <si>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</si>
  <si>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</si>
  <si>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</si>
  <si>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</si>
  <si>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</si>
  <si>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</si>
  <si>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</si>
  <si>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</si>
  <si>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</si>
  <si>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</si>
  <si>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</si>
  <si>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</si>
  <si>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</si>
  <si>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</si>
  <si>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</si>
  <si>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</si>
  <si>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</si>
  <si>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</si>
  <si>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</si>
  <si>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</si>
  <si>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</si>
  <si>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</si>
  <si>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</si>
  <si>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</si>
  <si>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</si>
  <si>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</si>
  <si>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</si>
  <si>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</si>
  <si>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</si>
  <si>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</si>
  <si>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</si>
  <si>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</si>
  <si>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</si>
  <si>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</si>
  <si>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</si>
  <si>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</si>
  <si>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</si>
  <si>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</si>
  <si>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</si>
  <si>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</si>
  <si>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</si>
  <si>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</si>
  <si>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</si>
  <si>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</si>
  <si>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</si>
  <si>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</si>
  <si>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</si>
  <si>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</si>
  <si>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</si>
  <si>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</si>
  <si>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</si>
  <si>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</si>
  <si>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</si>
  <si>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</si>
  <si>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</si>
  <si>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</si>
  <si>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</si>
  <si>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</si>
  <si>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</si>
  <si>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</si>
  <si>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</si>
  <si>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</si>
  <si>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</si>
  <si>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</si>
  <si>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</si>
  <si>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</si>
  <si>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</si>
  <si>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</si>
  <si>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</si>
  <si>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</si>
  <si>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</si>
  <si>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</si>
  <si>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</si>
  <si>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</si>
  <si>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</si>
  <si>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</si>
  <si>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</si>
  <si>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</si>
  <si>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</si>
  <si>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</si>
  <si>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</si>
  <si>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</si>
  <si>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</si>
  <si>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</si>
  <si>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</si>
  <si>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</si>
  <si>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</si>
  <si>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</si>
  <si>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</si>
  <si>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</si>
  <si>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</si>
  <si>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</si>
  <si>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</si>
  <si>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</si>
  <si>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</si>
  <si>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</si>
  <si>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</si>
  <si>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</si>
  <si>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</si>
  <si>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</si>
  <si>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</si>
  <si>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</si>
  <si>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</si>
  <si>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</si>
  <si>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</si>
  <si>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</si>
  <si>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</si>
  <si>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</si>
  <si>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</si>
  <si>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</si>
  <si>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</si>
  <si>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</si>
  <si>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</si>
  <si>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</si>
  <si>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</si>
  <si>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</si>
  <si>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</si>
  <si>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</si>
  <si>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</si>
  <si>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</si>
  <si>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</si>
  <si>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</si>
  <si>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</si>
  <si>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</si>
  <si>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</si>
  <si>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</si>
  <si>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</si>
  <si>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</si>
  <si>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</si>
  <si>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</si>
  <si>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</si>
  <si>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</si>
  <si>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</si>
  <si>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</si>
  <si>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</si>
  <si>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</si>
  <si>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</si>
  <si>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</si>
  <si>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</si>
  <si>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</si>
  <si>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</si>
  <si>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</si>
  <si>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</si>
  <si>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</si>
  <si>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</si>
  <si>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</si>
  <si>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</si>
  <si>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</si>
  <si>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</si>
  <si>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</si>
  <si>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</si>
  <si>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</si>
  <si>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</si>
  <si>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</si>
  <si>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</si>
  <si>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</si>
  <si>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</si>
  <si>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</si>
  <si>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</si>
  <si>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</si>
  <si>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</si>
  <si>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</si>
  <si>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</si>
  <si>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</si>
  <si>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</si>
  <si>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</si>
  <si>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</si>
  <si>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</si>
  <si>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</si>
  <si>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</si>
  <si>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</si>
  <si>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</si>
  <si>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</si>
  <si>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</si>
  <si>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</si>
  <si>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</si>
  <si>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</si>
  <si>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</si>
  <si>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</si>
  <si>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</si>
  <si>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</si>
  <si>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</si>
  <si>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</si>
  <si>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</si>
  <si>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</si>
  <si>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</si>
  <si>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</si>
  <si>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</si>
  <si>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</si>
  <si>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</si>
  <si>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</si>
  <si>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</si>
  <si>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</si>
  <si>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</si>
  <si>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</si>
  <si>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</si>
  <si>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</si>
  <si>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</si>
  <si>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</si>
  <si>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</si>
  <si>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</si>
  <si>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</si>
  <si>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</si>
  <si>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</si>
  <si>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</si>
  <si>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</si>
  <si>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</si>
  <si>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</si>
  <si>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</si>
  <si>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</si>
  <si>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</si>
  <si>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</si>
  <si>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</si>
  <si>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</si>
  <si>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</si>
  <si>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</si>
  <si>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</si>
  <si>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</si>
  <si>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</si>
  <si>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</si>
  <si>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</si>
  <si>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</si>
  <si>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</si>
  <si>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</si>
  <si>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</si>
  <si>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</si>
  <si>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</si>
  <si>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</si>
  <si>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</si>
  <si>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</si>
  <si>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</si>
  <si>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</si>
  <si>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</si>
  <si>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</si>
  <si>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</si>
  <si>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</si>
  <si>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</si>
  <si>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</si>
  <si>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</si>
  <si>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</si>
  <si>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</si>
  <si>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</si>
  <si>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</si>
  <si>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</si>
  <si>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</si>
  <si>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</si>
  <si>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</si>
  <si>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</si>
  <si>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</si>
  <si>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</si>
  <si>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</si>
  <si>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</si>
  <si>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</si>
  <si>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</si>
  <si>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</si>
  <si>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</si>
  <si>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</si>
  <si>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</si>
  <si>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</si>
  <si>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</si>
  <si>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</si>
  <si>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</si>
  <si>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</si>
  <si>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</si>
  <si>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</si>
  <si>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</si>
  <si>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</si>
  <si>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</si>
  <si>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</si>
  <si>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</si>
  <si>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</si>
  <si>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</si>
  <si>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</si>
  <si>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</si>
  <si>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</si>
  <si>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</si>
  <si>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</si>
  <si>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</si>
  <si>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</si>
  <si>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</si>
  <si>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</si>
  <si>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</si>
  <si>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</si>
  <si>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</si>
  <si>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</si>
  <si>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</si>
  <si>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</si>
  <si>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</si>
  <si>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</si>
  <si>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</si>
  <si>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</si>
  <si>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</si>
  <si>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</si>
  <si>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</si>
  <si>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</si>
  <si>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</si>
  <si>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</si>
  <si>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</si>
  <si>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</si>
  <si>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</si>
  <si>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</si>
  <si>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</si>
  <si>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</si>
  <si>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</si>
  <si>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</si>
  <si>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</si>
  <si>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</si>
  <si>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</si>
  <si>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</si>
  <si>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</si>
  <si>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</si>
  <si>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</si>
  <si>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</si>
  <si>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</si>
  <si>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</si>
  <si>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</si>
  <si>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</si>
  <si>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</si>
  <si>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</si>
  <si>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</si>
  <si>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</si>
  <si>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</si>
  <si>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</si>
  <si>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</si>
  <si>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</si>
  <si>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</si>
  <si>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</si>
  <si>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</si>
  <si>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</si>
  <si>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</si>
  <si>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</si>
  <si>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</si>
  <si>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</si>
  <si>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</si>
  <si>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</si>
  <si>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</si>
  <si>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</si>
  <si>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</si>
  <si>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</si>
  <si>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</si>
  <si>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</si>
  <si>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</si>
  <si>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</si>
  <si>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</si>
  <si>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</si>
  <si>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</si>
  <si>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</si>
  <si>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</si>
  <si>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</si>
  <si>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</si>
  <si>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</si>
  <si>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</si>
  <si>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</si>
  <si>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</si>
  <si>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</si>
  <si>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</si>
  <si>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</si>
  <si>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</si>
  <si>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</si>
  <si>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</si>
  <si>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</si>
  <si>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</si>
  <si>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</si>
  <si>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</si>
  <si>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</si>
  <si>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</si>
  <si>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</si>
  <si>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</si>
  <si>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</si>
  <si>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</si>
  <si>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</si>
  <si>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</si>
  <si>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</si>
  <si>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</si>
  <si>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</si>
  <si>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</si>
  <si>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</si>
  <si>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</si>
  <si>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</si>
  <si>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</si>
  <si>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</si>
  <si>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</si>
  <si>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</si>
  <si>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</si>
  <si>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</si>
  <si>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</si>
  <si>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</si>
  <si>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</si>
  <si>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</si>
  <si>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</si>
  <si>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</si>
  <si>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</si>
  <si>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</si>
  <si>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</si>
  <si>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</si>
  <si>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</si>
  <si>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</si>
  <si>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</si>
  <si>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</si>
  <si>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</si>
  <si>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</si>
  <si>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</si>
  <si>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</si>
  <si>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</si>
  <si>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</si>
  <si>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</si>
  <si>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</si>
  <si>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</si>
  <si>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</si>
  <si>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</si>
  <si>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</si>
  <si>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</si>
  <si>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</si>
  <si>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</si>
  <si>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</si>
  <si>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</si>
  <si>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</si>
  <si>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</si>
  <si>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</si>
  <si>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</si>
  <si>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</si>
  <si>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</si>
  <si>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</si>
  <si>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</si>
  <si>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</si>
  <si>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</si>
  <si>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</si>
  <si>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</si>
  <si>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</si>
  <si>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</si>
  <si>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</si>
  <si>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</si>
  <si>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</si>
  <si>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</si>
  <si>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</si>
  <si>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</si>
  <si>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</si>
  <si>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</si>
  <si>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</si>
  <si>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</si>
  <si>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</si>
  <si>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</si>
  <si>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</si>
  <si>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</si>
  <si>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</si>
  <si>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</si>
  <si>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</si>
  <si>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</si>
  <si>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</si>
  <si>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</si>
  <si>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</si>
  <si>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</si>
  <si>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</si>
  <si>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</si>
  <si>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</si>
  <si>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</si>
  <si>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</si>
  <si>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</si>
  <si>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</si>
  <si>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</si>
  <si>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</si>
  <si>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</si>
  <si>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</si>
  <si>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</si>
  <si>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</si>
  <si>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</si>
  <si>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</si>
  <si>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</si>
  <si>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</si>
  <si>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</si>
  <si>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</si>
  <si>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</si>
  <si>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</si>
  <si>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</si>
  <si>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</si>
  <si>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</si>
  <si>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</si>
  <si>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</si>
  <si>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</si>
  <si>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</si>
  <si>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</si>
  <si>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</si>
  <si>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</si>
  <si>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</si>
  <si>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</si>
  <si>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</si>
  <si>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</si>
  <si>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</si>
  <si>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</si>
  <si>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</si>
  <si>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</si>
  <si>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</si>
  <si>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</si>
  <si>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</si>
  <si>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</si>
  <si>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</si>
  <si>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</si>
  <si>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</si>
  <si>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</si>
  <si>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</si>
  <si>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</si>
  <si>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</si>
  <si>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</si>
  <si>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</si>
  <si>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</si>
  <si>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</si>
  <si>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</si>
  <si>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</si>
  <si>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</si>
  <si>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</si>
  <si>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</si>
  <si>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</si>
  <si>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</si>
  <si>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</si>
  <si>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</si>
  <si>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</si>
  <si>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</si>
  <si>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</si>
  <si>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</si>
  <si>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</si>
  <si>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</si>
  <si>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</si>
  <si>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</si>
  <si>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</si>
  <si>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</si>
  <si>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</si>
  <si>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</si>
  <si>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</si>
  <si>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</si>
  <si>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</si>
  <si>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</si>
  <si>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</si>
  <si>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</si>
  <si>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</si>
  <si>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</si>
  <si>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</si>
  <si>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</si>
  <si>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</si>
  <si>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</si>
  <si>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</si>
  <si>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</si>
  <si>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</si>
  <si>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</si>
  <si>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</si>
  <si>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</si>
  <si>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</si>
  <si>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</si>
  <si>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</si>
  <si>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</si>
  <si>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</si>
  <si>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</si>
  <si>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</si>
  <si>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</si>
  <si>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</si>
  <si>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</si>
  <si>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</si>
  <si>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</si>
  <si>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</si>
  <si>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</si>
  <si>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</si>
  <si>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</si>
  <si>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</si>
  <si>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</si>
  <si>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</si>
  <si>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</si>
  <si>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</si>
  <si>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</si>
  <si>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</si>
  <si>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</si>
  <si>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</si>
  <si>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</si>
  <si>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</si>
  <si>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</si>
  <si>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</si>
  <si>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</si>
  <si>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</si>
  <si>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</si>
  <si>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</si>
  <si>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</si>
  <si>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</si>
  <si>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</si>
  <si>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</si>
  <si>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</si>
  <si>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</si>
  <si>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</si>
  <si>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</si>
  <si>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</si>
  <si>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</si>
  <si>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</si>
  <si>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</si>
  <si>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</si>
  <si>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</si>
  <si>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</si>
  <si>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</si>
  <si>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</si>
  <si>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</si>
  <si>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</si>
  <si>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</si>
  <si>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</si>
  <si>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</si>
  <si>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</si>
  <si>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</si>
  <si>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</si>
  <si>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</si>
  <si>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</si>
  <si>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</si>
  <si>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</si>
  <si>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</si>
  <si>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</si>
  <si>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</si>
  <si>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</si>
  <si>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</si>
  <si>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</si>
  <si>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</si>
  <si>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</si>
  <si>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</si>
  <si>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</si>
  <si>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</si>
  <si>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</si>
  <si>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</si>
  <si>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</si>
  <si>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</si>
  <si>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</si>
  <si>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</si>
  <si>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</si>
  <si>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</si>
  <si>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</si>
  <si>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</si>
  <si>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</si>
  <si>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</si>
  <si>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</si>
  <si>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</si>
  <si>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</si>
  <si>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</si>
  <si>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</si>
  <si>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</si>
  <si>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</si>
  <si>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</si>
  <si>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</si>
  <si>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</si>
  <si>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</si>
  <si>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</si>
  <si>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</si>
  <si>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</si>
  <si>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</si>
  <si>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</si>
  <si>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</si>
  <si>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</si>
  <si>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</si>
  <si>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</si>
  <si>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</si>
  <si>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</si>
  <si>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</si>
  <si>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</si>
  <si>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</si>
  <si>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</si>
  <si>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</si>
  <si>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</si>
  <si>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</si>
  <si>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</si>
  <si>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</si>
  <si>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</si>
  <si>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</si>
  <si>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</si>
  <si>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</si>
  <si>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</si>
  <si>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</si>
  <si>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</si>
  <si>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</si>
  <si>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</si>
  <si>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</si>
  <si>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</si>
  <si>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</si>
  <si>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</si>
  <si>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</si>
  <si>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</si>
  <si>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</si>
  <si>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</si>
  <si>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</si>
  <si>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</si>
  <si>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</si>
  <si>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</si>
  <si>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</si>
  <si>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</si>
  <si>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</si>
  <si>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</si>
  <si>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</si>
  <si>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</si>
  <si>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</si>
  <si>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</si>
  <si>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</si>
  <si>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</si>
  <si>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</si>
  <si>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</si>
  <si>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</si>
  <si>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</si>
  <si>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</si>
  <si>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</si>
  <si>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</si>
  <si>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</si>
  <si>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</si>
  <si>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</si>
  <si>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</si>
  <si>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</si>
  <si>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</si>
  <si>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</si>
  <si>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</si>
  <si>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</si>
  <si>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</si>
  <si>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</si>
  <si>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</si>
  <si>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</si>
  <si>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</si>
  <si>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</si>
  <si>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</si>
  <si>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</si>
  <si>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</si>
  <si>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</si>
  <si>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</si>
  <si>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</si>
  <si>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</si>
  <si>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</si>
  <si>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</si>
  <si>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</si>
  <si>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</si>
  <si>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</si>
  <si>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</si>
  <si>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</si>
  <si>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</si>
  <si>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</si>
  <si>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</si>
  <si>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</si>
  <si>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</si>
  <si>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</si>
  <si>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</si>
  <si>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</si>
  <si>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</si>
  <si>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</si>
  <si>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</si>
  <si>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</si>
  <si>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</si>
  <si>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</si>
  <si>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</si>
  <si>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</si>
  <si>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</si>
  <si>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</si>
  <si>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</si>
  <si>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</si>
  <si>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</si>
  <si>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</si>
  <si>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</si>
  <si>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</si>
  <si>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</si>
  <si>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</si>
  <si>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</si>
  <si>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</si>
  <si>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</si>
  <si>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</si>
  <si>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</si>
  <si>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</si>
  <si>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</si>
  <si>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</si>
  <si>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</si>
  <si>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</si>
  <si>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</si>
  <si>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</si>
  <si>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</si>
  <si>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</si>
  <si>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</si>
  <si>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</si>
  <si>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</si>
  <si>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</si>
  <si>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</si>
  <si>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</si>
  <si>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</si>
  <si>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</si>
  <si>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</si>
  <si>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</si>
  <si>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</si>
  <si>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</si>
  <si>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</si>
  <si>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</si>
  <si>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</si>
  <si>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</si>
  <si>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</si>
  <si>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</si>
  <si>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</si>
  <si>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</si>
  <si>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</si>
  <si>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</si>
  <si>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</si>
  <si>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</si>
  <si>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</si>
  <si>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</si>
  <si>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</si>
  <si>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</si>
  <si>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</si>
  <si>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</si>
  <si>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</si>
  <si>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</si>
  <si>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</si>
  <si>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</si>
  <si>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</si>
  <si>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</si>
  <si>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</si>
  <si>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</si>
  <si>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</si>
  <si>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</si>
  <si>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</si>
  <si>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</si>
  <si>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</si>
  <si>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</si>
  <si>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</si>
  <si>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</si>
  <si>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</si>
  <si>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</si>
  <si>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</si>
  <si>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</si>
  <si>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</si>
  <si>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</si>
  <si>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</si>
  <si>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</si>
  <si>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</si>
  <si>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</si>
  <si>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</si>
  <si>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</si>
  <si>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</si>
  <si>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</si>
  <si>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</si>
  <si>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</si>
  <si>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</si>
  <si>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</si>
  <si>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</si>
  <si>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</si>
  <si>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</si>
  <si>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</si>
  <si>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</si>
  <si>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</si>
  <si>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</si>
  <si>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</si>
  <si>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</si>
  <si>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</si>
  <si>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</si>
  <si>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</si>
  <si>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</si>
  <si>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</si>
  <si>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</si>
  <si>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</si>
  <si>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</si>
  <si>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</si>
  <si>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</si>
  <si>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</si>
  <si>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</si>
  <si>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</si>
  <si>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</si>
  <si>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</si>
  <si>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</si>
  <si>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</si>
  <si>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</si>
  <si>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</si>
  <si>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</si>
  <si>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</si>
  <si>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</si>
  <si>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</si>
  <si>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</si>
  <si>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</si>
  <si>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</si>
  <si>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</si>
  <si>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</si>
  <si>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</si>
  <si>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</si>
  <si>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</si>
  <si>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</si>
  <si>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</si>
  <si>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</si>
  <si>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</si>
  <si>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</si>
  <si>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</si>
  <si>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</si>
  <si>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</si>
  <si>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</si>
  <si>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</si>
  <si>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</si>
  <si>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</si>
  <si>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</si>
  <si>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</si>
  <si>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</si>
  <si>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</si>
  <si>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</si>
  <si>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</si>
  <si>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</si>
  <si>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</si>
  <si>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</si>
  <si>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</si>
  <si>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</si>
  <si>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</si>
  <si>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</si>
  <si>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</si>
  <si>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</si>
  <si>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</si>
  <si>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</si>
  <si>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</si>
  <si>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</si>
  <si>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</si>
  <si>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</si>
  <si>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</si>
  <si>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</si>
  <si>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</si>
  <si>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</si>
  <si>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</si>
  <si>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</si>
  <si>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</si>
  <si>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</si>
  <si>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</si>
  <si>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</si>
  <si>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</si>
  <si>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</si>
  <si>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</si>
  <si>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</si>
  <si>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</si>
  <si>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</si>
  <si>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</si>
  <si>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</si>
  <si>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</si>
  <si>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</si>
  <si>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</si>
  <si>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</si>
  <si>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</si>
  <si>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</si>
  <si>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</si>
  <si>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</si>
  <si>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</si>
  <si>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</si>
  <si>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</si>
  <si>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</si>
  <si>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</si>
  <si>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</si>
  <si>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</si>
  <si>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</si>
  <si>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</si>
  <si>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</si>
  <si>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</si>
  <si>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</si>
  <si>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</si>
  <si>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</si>
  <si>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</si>
  <si>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</si>
  <si>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</si>
  <si>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</si>
  <si>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</si>
  <si>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</si>
  <si>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</si>
  <si>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</si>
  <si>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</si>
  <si>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</si>
  <si>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</si>
  <si>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</si>
  <si>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</si>
  <si>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</si>
  <si>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</si>
  <si>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</si>
  <si>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</si>
  <si>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</si>
  <si>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</si>
  <si>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</si>
  <si>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</si>
  <si>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</si>
  <si>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</si>
  <si>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</si>
  <si>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</si>
  <si>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</si>
  <si>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</si>
  <si>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</si>
  <si>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</si>
  <si>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</si>
  <si>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</si>
  <si>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</si>
  <si>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</si>
  <si>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</si>
  <si>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</si>
  <si>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</si>
  <si>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</si>
  <si>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</si>
  <si>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</si>
  <si>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</si>
  <si>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</si>
  <si>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</si>
  <si>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</si>
  <si>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</si>
  <si>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</si>
  <si>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</si>
  <si>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</si>
  <si>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</si>
  <si>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</si>
  <si>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</si>
  <si>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</si>
  <si>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</si>
  <si>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</si>
  <si>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</si>
  <si>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</si>
  <si>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</si>
  <si>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</si>
  <si>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</si>
  <si>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</si>
  <si>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</si>
  <si>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</si>
  <si>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</si>
  <si>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</si>
  <si>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</si>
  <si>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</si>
  <si>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</si>
  <si>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</si>
  <si>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</si>
  <si>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</si>
  <si>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</si>
  <si>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</si>
  <si>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</si>
  <si>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</si>
  <si>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</si>
  <si>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</si>
  <si>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</si>
  <si>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</si>
  <si>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</si>
  <si>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</si>
  <si>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</si>
  <si>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</si>
  <si>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</si>
  <si>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</si>
  <si>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</si>
  <si>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</si>
  <si>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</si>
  <si>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</si>
  <si>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</si>
  <si>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</si>
  <si>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</si>
  <si>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</si>
  <si>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</si>
  <si>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</si>
  <si>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</si>
  <si>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</si>
  <si>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</si>
  <si>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</si>
  <si>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</si>
  <si>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</si>
  <si>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</si>
  <si>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</si>
  <si>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</si>
  <si>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</si>
  <si>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</si>
  <si>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</si>
  <si>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</si>
  <si>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</si>
  <si>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</si>
  <si>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</si>
  <si>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</si>
  <si>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</si>
  <si>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</si>
  <si>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</si>
  <si>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</si>
  <si>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</si>
  <si>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</si>
  <si>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</si>
  <si>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</si>
  <si>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</si>
  <si>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</si>
  <si>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</si>
  <si>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</si>
  <si>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</si>
  <si>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</si>
  <si>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</si>
  <si>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</si>
  <si>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</si>
  <si>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</si>
  <si>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</si>
  <si>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</si>
  <si>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</si>
  <si>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</si>
  <si>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</si>
  <si>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</si>
  <si>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</si>
  <si>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</si>
  <si>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</si>
  <si>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</si>
  <si>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</si>
  <si>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</si>
  <si>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</si>
  <si>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</si>
  <si>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</si>
  <si>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</si>
  <si>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</si>
  <si>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</si>
  <si>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</si>
  <si>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</si>
  <si>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</si>
  <si>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</si>
  <si>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</si>
  <si>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</si>
  <si>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</si>
  <si>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</si>
  <si>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</si>
  <si>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</si>
  <si>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</si>
  <si>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</si>
  <si>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</si>
  <si>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</si>
  <si>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</si>
  <si>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</si>
  <si>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</si>
  <si>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</si>
  <si>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</si>
  <si>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</si>
  <si>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</si>
  <si>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</si>
  <si>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</si>
  <si>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</si>
  <si>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</si>
  <si>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</si>
  <si>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</si>
  <si>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</si>
  <si>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</si>
  <si>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</si>
  <si>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</si>
  <si>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</si>
  <si>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</si>
  <si>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</si>
  <si>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</si>
  <si>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</si>
  <si>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</si>
  <si>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</si>
  <si>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</si>
  <si>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</si>
  <si>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</si>
  <si>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</si>
  <si>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</si>
  <si>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</si>
  <si>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</si>
  <si>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</si>
  <si>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</si>
  <si>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</si>
  <si>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</si>
  <si>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</si>
  <si>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</si>
  <si>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</si>
  <si>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</si>
  <si>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</si>
  <si>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</si>
  <si>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</si>
  <si>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</si>
  <si>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</si>
  <si>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</si>
  <si>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</si>
  <si>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</si>
  <si>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</si>
  <si>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</si>
  <si>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</si>
  <si>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</si>
  <si>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</si>
  <si>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</si>
  <si>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</si>
  <si>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</si>
  <si>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</si>
  <si>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</si>
  <si>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</si>
  <si>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</si>
  <si>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</si>
  <si>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</si>
  <si>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</si>
  <si>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</si>
  <si>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</si>
  <si>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</si>
  <si>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</si>
  <si>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</si>
  <si>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</si>
  <si>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</si>
  <si>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</si>
  <si>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</si>
  <si>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</si>
  <si>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</si>
  <si>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</si>
  <si>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</si>
  <si>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</si>
  <si>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</si>
  <si>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</si>
  <si>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</si>
  <si>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</si>
  <si>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</si>
  <si>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</si>
  <si>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</si>
  <si>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</si>
  <si>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</si>
  <si>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</si>
  <si>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</si>
  <si>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</si>
  <si>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</si>
  <si>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</si>
  <si>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</si>
  <si>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</si>
  <si>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</si>
  <si>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</si>
  <si>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</si>
  <si>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</si>
  <si>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</si>
  <si>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</si>
  <si>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</si>
  <si>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</si>
  <si>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</si>
  <si>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</si>
  <si>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</si>
  <si>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</si>
  <si>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</si>
  <si>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</si>
  <si>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</si>
  <si>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</si>
  <si>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</si>
  <si>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</si>
  <si>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</si>
  <si>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</si>
  <si>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</si>
  <si>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</si>
  <si>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</si>
  <si>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</si>
  <si>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</si>
  <si>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</si>
  <si>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</si>
  <si>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</si>
  <si>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</si>
  <si>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</si>
  <si>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</si>
  <si>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</si>
  <si>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</si>
  <si>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</si>
  <si>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</si>
  <si>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</si>
  <si>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</si>
  <si>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</si>
  <si>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</si>
  <si>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</si>
  <si>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</si>
  <si>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</si>
  <si>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</si>
  <si>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</si>
  <si>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</si>
  <si>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</si>
  <si>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</si>
  <si>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</si>
  <si>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</si>
  <si>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</si>
  <si>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</si>
  <si>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</si>
  <si>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</si>
  <si>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</si>
  <si>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</si>
  <si>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</si>
  <si>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</si>
  <si>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</si>
  <si>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</si>
  <si>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</si>
  <si>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</si>
  <si>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</si>
  <si>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</si>
  <si>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</si>
  <si>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</si>
  <si>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</si>
  <si>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</si>
  <si>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</si>
  <si>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</si>
  <si>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</si>
  <si>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</si>
  <si>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</si>
  <si>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</si>
  <si>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</si>
  <si>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</si>
  <si>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</si>
  <si>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</si>
  <si>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</si>
  <si>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</si>
  <si>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</si>
  <si>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</si>
  <si>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</si>
  <si>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</si>
  <si>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</si>
  <si>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</si>
  <si>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</si>
  <si>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</si>
  <si>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</si>
  <si>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</si>
  <si>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</si>
  <si>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</si>
  <si>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</si>
  <si>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</si>
  <si>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</si>
  <si>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</si>
  <si>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</si>
  <si>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</si>
  <si>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</si>
  <si>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</si>
  <si>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</si>
  <si>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</si>
  <si>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</si>
  <si>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</si>
  <si>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</si>
  <si>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</si>
  <si>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</si>
  <si>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</si>
  <si>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</si>
  <si>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</si>
  <si>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</si>
  <si>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</si>
  <si>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</si>
  <si>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</si>
  <si>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</si>
  <si>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</si>
  <si>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</si>
  <si>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</si>
  <si>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</si>
  <si>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</si>
  <si>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</si>
  <si>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</si>
  <si>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</si>
  <si>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</si>
  <si>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</si>
  <si>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</si>
  <si>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</si>
  <si>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</si>
  <si>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</si>
  <si>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</si>
  <si>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</si>
  <si>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</si>
  <si>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</si>
  <si>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</si>
  <si>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</si>
  <si>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</si>
  <si>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</si>
  <si>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</si>
  <si>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</si>
  <si>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</si>
  <si>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</si>
  <si>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</si>
  <si>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</si>
  <si>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</si>
  <si>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</si>
  <si>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</si>
  <si>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</si>
  <si>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</si>
  <si>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</si>
  <si>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</si>
  <si>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</si>
  <si>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</si>
  <si>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</si>
  <si>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</si>
  <si>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</si>
  <si>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</si>
  <si>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</si>
  <si>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</si>
  <si>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</si>
  <si>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</si>
  <si>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</si>
  <si>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</si>
  <si>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</si>
  <si>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</si>
  <si>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</si>
  <si>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</si>
  <si>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</si>
  <si>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</si>
  <si>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</si>
  <si>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</si>
  <si>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</si>
  <si>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</si>
  <si>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</si>
  <si>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</si>
  <si>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</si>
  <si>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</si>
  <si>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</si>
  <si>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</si>
  <si>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</si>
  <si>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</si>
  <si>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</si>
  <si>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</si>
  <si>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</si>
  <si>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</si>
  <si>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</si>
  <si>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</si>
  <si>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</si>
  <si>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</si>
  <si>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</si>
  <si>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</si>
  <si>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</si>
  <si>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</si>
  <si>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</si>
  <si>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</si>
  <si>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</si>
  <si>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</si>
  <si>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</si>
  <si>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</si>
  <si>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</si>
  <si>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</si>
  <si>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</si>
  <si>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</si>
  <si>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</si>
  <si>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</si>
  <si>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</si>
  <si>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</si>
  <si>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</si>
  <si>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</si>
  <si>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</si>
  <si>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</si>
  <si>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</si>
  <si>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</si>
  <si>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</si>
  <si>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</si>
  <si>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</si>
  <si>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</si>
  <si>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</si>
  <si>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</si>
  <si>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</si>
  <si>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</si>
  <si>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</si>
  <si>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</si>
  <si>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</si>
  <si>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</si>
  <si>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</si>
  <si>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</si>
  <si>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</si>
  <si>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</si>
  <si>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</si>
  <si>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</si>
  <si>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</si>
  <si>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</si>
  <si>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</si>
  <si>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</si>
  <si>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</si>
  <si>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</si>
  <si>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</si>
  <si>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</si>
  <si>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</si>
  <si>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</si>
  <si>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</si>
  <si>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</si>
  <si>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</si>
  <si>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</si>
  <si>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</si>
  <si>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</si>
  <si>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</si>
  <si>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</si>
  <si>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</si>
  <si>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</si>
  <si>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</si>
  <si>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</si>
  <si>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</si>
  <si>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</si>
  <si>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</si>
  <si>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</si>
  <si>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</si>
  <si>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</si>
  <si>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</si>
  <si>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</si>
  <si>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</si>
  <si>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</si>
  <si>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</si>
  <si>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</si>
  <si>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</si>
  <si>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</si>
  <si>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</si>
  <si>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</si>
  <si>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</si>
  <si>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</si>
  <si>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</si>
  <si>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</si>
  <si>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</si>
  <si>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</si>
  <si>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</si>
  <si>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</si>
  <si>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</si>
  <si>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</si>
  <si>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</si>
  <si>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</si>
  <si>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</si>
  <si>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</si>
  <si>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</si>
  <si>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</si>
  <si>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</si>
  <si>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</si>
  <si>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</si>
  <si>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</si>
  <si>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</si>
  <si>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</si>
  <si>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</si>
  <si>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</si>
  <si>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</si>
  <si>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</si>
  <si>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</si>
  <si>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</si>
  <si>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</si>
  <si>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</si>
  <si>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</si>
  <si>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</si>
  <si>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</si>
  <si>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</si>
  <si>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</si>
  <si>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</si>
  <si>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</si>
  <si>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</si>
  <si>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</si>
  <si>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</si>
  <si>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</si>
  <si>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</si>
  <si>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</si>
  <si>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</si>
  <si>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</si>
  <si>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</si>
  <si>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</si>
  <si>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</si>
  <si>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</si>
  <si>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</si>
  <si>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</si>
  <si>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</si>
  <si>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</si>
  <si>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</si>
  <si>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</si>
  <si>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</si>
  <si>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</si>
  <si>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</si>
  <si>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</si>
  <si>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</si>
  <si>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</si>
  <si>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</si>
  <si>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</si>
  <si>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</si>
  <si>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</si>
  <si>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</si>
  <si>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</si>
  <si>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</si>
  <si>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</si>
  <si>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</si>
  <si>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</si>
  <si>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</si>
  <si>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</si>
  <si>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</si>
  <si>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</si>
  <si>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</si>
  <si>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</si>
  <si>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</si>
  <si>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</si>
  <si>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</si>
  <si>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</si>
  <si>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</si>
  <si>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</si>
  <si>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</si>
  <si>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</si>
  <si>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</si>
  <si>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</si>
  <si>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</si>
  <si>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</si>
  <si>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</si>
  <si>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</si>
  <si>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</si>
  <si>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</si>
  <si>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</si>
  <si>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</si>
  <si>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</si>
  <si>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</si>
  <si>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</si>
  <si>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</si>
  <si>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</si>
  <si>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</si>
  <si>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</si>
  <si>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</si>
  <si>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</si>
  <si>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</si>
  <si>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</si>
  <si>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</si>
  <si>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</si>
  <si>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</si>
  <si>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</si>
  <si>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</si>
  <si>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</si>
  <si>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</si>
  <si>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</si>
  <si>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</si>
  <si>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</si>
  <si>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</si>
  <si>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</si>
  <si>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</si>
  <si>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</si>
  <si>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</si>
  <si>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</si>
  <si>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</si>
  <si>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</si>
  <si>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</si>
  <si>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</si>
  <si>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</si>
  <si>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</si>
  <si>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</si>
  <si>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</si>
  <si>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</si>
  <si>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</si>
  <si>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</si>
  <si>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</si>
  <si>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</si>
  <si>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</si>
  <si>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</si>
  <si>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</si>
  <si>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</si>
  <si>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</si>
  <si>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</si>
  <si>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</si>
  <si>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</si>
  <si>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</si>
  <si>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</si>
  <si>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</si>
  <si>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</si>
  <si>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</si>
  <si>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</si>
  <si>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</si>
  <si>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</si>
  <si>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</si>
  <si>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</si>
  <si>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</si>
  <si>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</si>
  <si>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</si>
  <si>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</si>
  <si>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</si>
  <si>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</si>
  <si>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</si>
  <si>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</si>
  <si>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</si>
  <si>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</si>
  <si>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</si>
  <si>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</si>
  <si>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</si>
  <si>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</si>
  <si>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</si>
  <si>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</si>
  <si>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</si>
  <si>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</si>
  <si>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</si>
  <si>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</si>
  <si>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</si>
  <si>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</si>
  <si>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</si>
  <si>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</si>
  <si>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</si>
  <si>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</si>
  <si>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</si>
  <si>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</si>
  <si>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</si>
  <si>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</si>
  <si>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</si>
  <si>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</si>
  <si>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</si>
  <si>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</si>
  <si>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</si>
  <si>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</si>
  <si>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</si>
  <si>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</si>
  <si>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</si>
  <si>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</si>
  <si>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</si>
  <si>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</si>
  <si>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</si>
  <si>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</si>
  <si>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</si>
  <si>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</si>
  <si>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</si>
  <si>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</si>
  <si>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</si>
  <si>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</si>
  <si>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</si>
  <si>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</si>
  <si>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</si>
  <si>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</si>
  <si>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</si>
  <si>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</si>
  <si>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</si>
  <si>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</si>
  <si>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</si>
  <si>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</si>
  <si>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</si>
  <si>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</si>
  <si>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</si>
  <si>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</si>
  <si>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</si>
  <si>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</si>
  <si>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</si>
  <si>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</si>
  <si>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</si>
  <si>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</si>
  <si>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</si>
  <si>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</si>
  <si>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</si>
  <si>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</si>
  <si>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</si>
  <si>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</si>
  <si>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</si>
  <si>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</si>
  <si>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</si>
  <si>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</si>
  <si>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</si>
  <si>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</si>
  <si>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</si>
  <si>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</si>
  <si>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</si>
  <si>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</si>
  <si>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</si>
  <si>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</si>
  <si>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</si>
  <si>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</si>
  <si>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</si>
  <si>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</si>
  <si>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</si>
  <si>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</si>
  <si>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</si>
  <si>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</si>
  <si>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</si>
  <si>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</si>
  <si>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</si>
  <si>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</si>
  <si>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</si>
  <si>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</si>
  <si>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</si>
  <si>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</si>
  <si>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</si>
  <si>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</si>
  <si>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</si>
  <si>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</si>
  <si>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</si>
  <si>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</si>
  <si>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</si>
  <si>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</si>
  <si>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</si>
  <si>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</si>
  <si>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</si>
  <si>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</si>
  <si>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</si>
  <si>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</si>
  <si>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</si>
  <si>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</si>
  <si>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</si>
  <si>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</si>
  <si>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</si>
  <si>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</si>
  <si>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</si>
  <si>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</si>
  <si>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</si>
  <si>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</si>
  <si>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</si>
  <si>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</si>
  <si>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</si>
  <si>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</si>
  <si>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</si>
  <si>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</si>
  <si>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</si>
  <si>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</si>
  <si>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</si>
  <si>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</si>
  <si>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</si>
  <si>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</si>
  <si>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</si>
  <si>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</si>
  <si>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</si>
  <si>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</si>
  <si>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</si>
  <si>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</si>
  <si>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</si>
  <si>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</si>
  <si>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</si>
  <si>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</si>
  <si>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</si>
  <si>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</si>
  <si>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</si>
  <si>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</si>
  <si>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</si>
  <si>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</si>
  <si>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</si>
  <si>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</si>
  <si>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</si>
  <si>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</si>
  <si>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</si>
  <si>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</si>
  <si>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</si>
  <si>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</si>
  <si>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</si>
  <si>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</si>
  <si>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</si>
  <si>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</si>
  <si>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</si>
  <si>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</si>
  <si>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</si>
  <si>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</si>
  <si>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</si>
  <si>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</si>
  <si>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</si>
  <si>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</si>
  <si>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</si>
  <si>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</si>
  <si>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</si>
  <si>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</si>
  <si>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</si>
  <si>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</si>
  <si>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</si>
  <si>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</si>
  <si>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</si>
  <si>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</si>
  <si>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</si>
  <si>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</si>
  <si>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</si>
  <si>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</si>
  <si>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</si>
  <si>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</si>
  <si>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</si>
  <si>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</si>
  <si>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</si>
  <si>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</si>
  <si>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</si>
  <si>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</si>
  <si>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</si>
  <si>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</si>
  <si>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</si>
  <si>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</si>
  <si>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</si>
  <si>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</si>
  <si>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</si>
  <si>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</si>
  <si>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</si>
  <si>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</si>
  <si>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</si>
  <si>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</si>
  <si>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</si>
  <si>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</si>
  <si>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</si>
  <si>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</si>
  <si>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</si>
  <si>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</si>
  <si>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</si>
  <si>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</si>
  <si>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</si>
  <si>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</si>
  <si>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</si>
  <si>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</si>
  <si>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</si>
  <si>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</si>
  <si>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</si>
  <si>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</si>
  <si>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</si>
  <si>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</si>
  <si>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</si>
  <si>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</si>
  <si>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</si>
  <si>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</si>
  <si>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</si>
  <si>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</si>
  <si>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</si>
  <si>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</si>
  <si>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</si>
  <si>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</si>
  <si>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</si>
  <si>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</si>
  <si>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</si>
  <si>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</si>
  <si>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</si>
  <si>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</si>
  <si>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</si>
  <si>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</si>
  <si>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</si>
  <si>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</si>
  <si>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</si>
  <si>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</si>
  <si>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</si>
  <si>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</si>
  <si>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</si>
  <si>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</si>
  <si>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</si>
  <si>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</si>
  <si>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</si>
  <si>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</si>
  <si>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</si>
  <si>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</si>
  <si>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</si>
  <si>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</si>
  <si>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</si>
  <si>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</si>
  <si>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</si>
  <si>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</si>
  <si>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</si>
  <si>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</si>
  <si>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</si>
  <si>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</si>
  <si>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</si>
  <si>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</si>
  <si>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</si>
  <si>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</si>
  <si>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</si>
  <si>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</si>
  <si>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</si>
  <si>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</si>
  <si>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</si>
  <si>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</si>
  <si>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</si>
  <si>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</si>
  <si>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</si>
  <si>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</si>
  <si>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</si>
  <si>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</si>
  <si>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</si>
  <si>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</si>
  <si>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</si>
  <si>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</si>
  <si>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</si>
  <si>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</si>
  <si>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</si>
  <si>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</si>
  <si>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</si>
  <si>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</si>
  <si>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</si>
  <si>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</si>
  <si>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</si>
  <si>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</si>
  <si>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</si>
  <si>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</si>
  <si>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</si>
  <si>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</si>
  <si>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</si>
  <si>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</si>
  <si>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</si>
  <si>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</si>
  <si>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</si>
  <si>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</si>
  <si>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</si>
  <si>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</si>
  <si>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</si>
  <si>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</si>
  <si>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</si>
  <si>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</si>
  <si>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</si>
  <si>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</si>
  <si>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</si>
  <si>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</si>
  <si>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</si>
  <si>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</si>
  <si>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</si>
  <si>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</si>
  <si>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</si>
  <si>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</si>
  <si>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</si>
  <si>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</si>
  <si>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</si>
  <si>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</si>
  <si>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</si>
  <si>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</si>
  <si>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</si>
  <si>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</si>
  <si>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</si>
  <si>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</si>
  <si>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</si>
  <si>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</si>
  <si>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</si>
  <si>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</si>
  <si>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</si>
  <si>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</si>
  <si>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</si>
  <si>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</si>
  <si>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</si>
  <si>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</si>
  <si>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</si>
  <si>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</si>
  <si>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</si>
  <si>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</si>
  <si>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</si>
  <si>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</si>
  <si>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</si>
  <si>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</si>
  <si>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</si>
  <si>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</si>
  <si>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</si>
  <si>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</si>
  <si>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</si>
  <si>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</si>
  <si>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</si>
  <si>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</si>
  <si>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</si>
  <si>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</si>
  <si>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</si>
  <si>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</si>
  <si>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</si>
  <si>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</si>
  <si>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</si>
  <si>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</si>
  <si>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</si>
  <si>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</si>
  <si>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</si>
  <si>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</si>
  <si>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</si>
  <si>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</si>
  <si>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</si>
  <si>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</si>
  <si>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</si>
  <si>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</si>
  <si>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</si>
  <si>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</si>
  <si>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</si>
  <si>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</si>
  <si>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</si>
  <si>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</si>
  <si>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</si>
  <si>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</si>
  <si>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</si>
  <si>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</si>
  <si>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</si>
  <si>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</si>
  <si>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</si>
  <si>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</si>
  <si>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</si>
  <si>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</si>
  <si>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</si>
  <si>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</si>
  <si>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</si>
  <si>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</si>
  <si>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</si>
  <si>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</si>
  <si>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</si>
  <si>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</si>
  <si>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</si>
  <si>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</si>
  <si>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</si>
  <si>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</si>
  <si>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</si>
  <si>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</si>
  <si>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</si>
  <si>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</si>
  <si>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</si>
  <si>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</si>
  <si>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</si>
  <si>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</si>
  <si>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</si>
  <si>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</si>
  <si>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</si>
  <si>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</si>
  <si>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</si>
  <si>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</si>
  <si>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</si>
  <si>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</si>
  <si>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</si>
  <si>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</si>
  <si>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</si>
  <si>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</si>
  <si>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</si>
  <si>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</si>
  <si>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</si>
  <si>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</si>
  <si>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</si>
  <si>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</si>
  <si>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</si>
  <si>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</si>
  <si>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</si>
  <si>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</si>
  <si>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</si>
  <si>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</si>
  <si>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</si>
  <si>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</si>
  <si>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</si>
  <si>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</si>
  <si>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</si>
  <si>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</si>
  <si>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</si>
  <si>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</si>
  <si>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</si>
  <si>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</si>
  <si>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</si>
  <si>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</si>
  <si>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</si>
  <si>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</si>
  <si>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</si>
  <si>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</si>
  <si>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</si>
  <si>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</si>
  <si>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</si>
  <si>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</si>
  <si>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</si>
  <si>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</si>
  <si>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</si>
  <si>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</si>
  <si>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</si>
  <si>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</si>
  <si>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</si>
  <si>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</si>
  <si>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</si>
  <si>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</si>
  <si>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</si>
  <si>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</si>
  <si>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</si>
  <si>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</si>
  <si>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</si>
  <si>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</si>
  <si>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</si>
  <si>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</si>
  <si>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</si>
  <si>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</si>
  <si>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</si>
  <si>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</si>
  <si>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</si>
  <si>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</si>
  <si>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</si>
  <si>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</si>
  <si>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</si>
  <si>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</si>
  <si>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</si>
  <si>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</si>
  <si>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</si>
  <si>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</si>
  <si>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</si>
  <si>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</si>
  <si>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</si>
  <si>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</si>
  <si>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</si>
  <si>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</si>
  <si>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</si>
  <si>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</si>
  <si>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</si>
  <si>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</si>
  <si>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</si>
  <si>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</si>
  <si>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</si>
  <si>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</si>
  <si>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</si>
  <si>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</si>
  <si>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</si>
  <si>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</si>
  <si>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</si>
  <si>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</si>
  <si>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</si>
  <si>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</si>
  <si>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</si>
  <si>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</si>
  <si>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</si>
  <si>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</si>
  <si>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</si>
  <si>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</si>
  <si>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</si>
  <si>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</si>
  <si>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</si>
  <si>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</si>
  <si>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</si>
  <si>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</si>
  <si>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</si>
  <si>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</si>
  <si>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</si>
  <si>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</si>
  <si>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</si>
  <si>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</si>
  <si>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</si>
  <si>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</si>
  <si>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</si>
  <si>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</si>
  <si>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</si>
  <si>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</si>
  <si>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</si>
  <si>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</si>
  <si>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</si>
  <si>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</si>
  <si>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</si>
  <si>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</si>
  <si>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</si>
  <si>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</si>
  <si>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</si>
  <si>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</si>
  <si>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</si>
  <si>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</si>
  <si>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</si>
  <si>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</si>
  <si>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</si>
  <si>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</si>
  <si>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</si>
  <si>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</si>
  <si>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</si>
  <si>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</si>
  <si>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</si>
  <si>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</si>
  <si>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</si>
  <si>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</si>
  <si>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</si>
  <si>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</si>
  <si>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</si>
  <si>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</si>
  <si>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</si>
  <si>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</si>
  <si>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</si>
  <si>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</si>
  <si>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</si>
  <si>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</si>
  <si>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</si>
  <si>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</si>
  <si>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</si>
  <si>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</si>
  <si>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</si>
  <si>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</si>
  <si>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</si>
  <si>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</si>
  <si>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</si>
  <si>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</si>
  <si>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</si>
  <si>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</si>
  <si>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</si>
  <si>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</si>
  <si>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</si>
  <si>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</si>
  <si>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</si>
  <si>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</si>
  <si>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</si>
  <si>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</si>
  <si>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</si>
  <si>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</si>
  <si>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</si>
  <si>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</si>
  <si>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</si>
  <si>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</si>
  <si>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</si>
  <si>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</si>
  <si>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</si>
  <si>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</si>
  <si>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</si>
  <si>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</si>
  <si>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</si>
  <si>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</si>
  <si>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</si>
  <si>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</si>
  <si>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</si>
  <si>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</si>
  <si>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</si>
  <si>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</si>
  <si>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</si>
  <si>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</si>
  <si>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</si>
  <si>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</si>
  <si>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</si>
  <si>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</si>
  <si>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</si>
  <si>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</si>
  <si>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</si>
  <si>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</si>
  <si>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</si>
  <si>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</si>
  <si>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</si>
  <si>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</si>
  <si>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</si>
  <si>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</si>
  <si>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</si>
  <si>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</si>
  <si>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</si>
  <si>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</si>
  <si>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</si>
  <si>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</si>
  <si>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</si>
  <si>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</si>
  <si>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</si>
  <si>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</si>
  <si>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</si>
  <si>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</si>
  <si>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</si>
  <si>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</si>
  <si>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</si>
  <si>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</si>
  <si>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</si>
  <si>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</si>
  <si>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</si>
  <si>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</si>
  <si>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</si>
  <si>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</si>
  <si>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</si>
  <si>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</si>
  <si>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</si>
  <si>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</si>
  <si>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</si>
  <si>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</si>
  <si>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</si>
  <si>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</si>
  <si>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</si>
  <si>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</si>
  <si>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</si>
  <si>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</si>
  <si>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</si>
  <si>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</si>
  <si>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</si>
  <si>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</si>
  <si>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</si>
  <si>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</si>
  <si>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</si>
  <si>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</si>
  <si>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</si>
  <si>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</si>
  <si>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</si>
  <si>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</si>
  <si>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</si>
  <si>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</si>
  <si>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</si>
  <si>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</si>
  <si>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</si>
  <si>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</si>
  <si>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</si>
  <si>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</si>
  <si>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</si>
  <si>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</si>
  <si>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</si>
  <si>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</si>
  <si>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</si>
  <si>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</si>
  <si>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</si>
  <si>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</si>
  <si>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</si>
  <si>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</si>
  <si>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</si>
  <si>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</si>
  <si>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</si>
  <si>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</si>
  <si>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</si>
  <si>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</si>
  <si>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</si>
  <si>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</si>
  <si>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</si>
  <si>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</si>
  <si>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</si>
  <si>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</si>
  <si>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</si>
  <si>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</si>
  <si>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</si>
  <si>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</si>
  <si>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</si>
  <si>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</si>
  <si>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</si>
  <si>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</si>
  <si>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</si>
  <si>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</si>
  <si>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</si>
  <si>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</si>
  <si>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</si>
  <si>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</si>
  <si>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</si>
  <si>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</si>
  <si>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</si>
  <si>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</si>
  <si>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</si>
  <si>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</si>
  <si>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</si>
  <si>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</si>
  <si>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</si>
  <si>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</si>
  <si>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</si>
  <si>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</si>
  <si>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</si>
  <si>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</si>
  <si>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</si>
  <si>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</si>
  <si>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</si>
  <si>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</si>
  <si>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</si>
  <si>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</si>
  <si>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</si>
  <si>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</si>
  <si>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</si>
  <si>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</si>
  <si>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</si>
  <si>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</si>
  <si>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</si>
  <si>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</si>
  <si>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</si>
  <si>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</si>
  <si>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</si>
  <si>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</si>
  <si>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</si>
  <si>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</si>
  <si>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</si>
  <si>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</si>
  <si>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</si>
  <si>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</si>
  <si>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</si>
  <si>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</si>
  <si>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</si>
  <si>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</si>
  <si>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</si>
  <si>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</si>
  <si>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</si>
  <si>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</si>
  <si>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</si>
  <si>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</si>
  <si>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</si>
  <si>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</si>
  <si>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</si>
  <si>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</si>
  <si>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</si>
  <si>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</si>
  <si>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</si>
  <si>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</si>
  <si>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</si>
  <si>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</si>
  <si>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</si>
  <si>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</si>
  <si>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</si>
  <si>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</si>
  <si>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</si>
  <si>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</si>
  <si>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</si>
  <si>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</si>
  <si>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</si>
  <si>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</si>
  <si>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</si>
  <si>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</si>
  <si>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</si>
  <si>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</si>
  <si>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</si>
  <si>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</si>
  <si>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</si>
  <si>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</si>
  <si>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</si>
  <si>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</si>
  <si>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</si>
  <si>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</si>
  <si>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</si>
  <si>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</si>
  <si>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</si>
  <si>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</si>
  <si>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</si>
  <si>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</si>
  <si>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</si>
  <si>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</si>
  <si>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</si>
  <si>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</si>
  <si>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</si>
  <si>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</si>
  <si>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</si>
  <si>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</si>
  <si>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</si>
  <si>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</si>
  <si>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</si>
  <si>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</si>
  <si>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</si>
  <si>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</si>
  <si>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</si>
  <si>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</si>
  <si>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</si>
  <si>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</si>
  <si>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</si>
  <si>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</si>
  <si>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</si>
  <si>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</si>
  <si>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</si>
  <si>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</si>
  <si>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</si>
  <si>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</si>
  <si>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</si>
  <si>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</si>
  <si>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</si>
  <si>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</si>
  <si>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</si>
  <si>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</si>
  <si>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</si>
  <si>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</si>
  <si>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</si>
  <si>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</si>
  <si>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</si>
  <si>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</si>
  <si>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</si>
  <si>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</si>
  <si>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</si>
  <si>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</si>
  <si>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</si>
  <si>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</si>
  <si>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</si>
  <si>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</si>
  <si>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</si>
  <si>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</si>
  <si>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</si>
  <si>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</si>
  <si>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</si>
  <si>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</si>
  <si>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</si>
  <si>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</si>
  <si>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</si>
  <si>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</si>
  <si>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</si>
  <si>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</si>
  <si>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</si>
  <si>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</si>
  <si>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</si>
  <si>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</si>
  <si>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</si>
  <si>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</si>
  <si>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</si>
  <si>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</si>
  <si>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</si>
  <si>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</si>
  <si>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</si>
  <si>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</si>
  <si>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</si>
  <si>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</si>
  <si>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</si>
  <si>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</si>
  <si>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</si>
  <si>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</si>
  <si>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</si>
  <si>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</si>
  <si>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</si>
  <si>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</si>
  <si>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</si>
  <si>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</si>
  <si>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</si>
  <si>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</si>
  <si>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</si>
  <si>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</si>
  <si>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</si>
  <si>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</si>
  <si>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</si>
  <si>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</si>
  <si>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</si>
  <si>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</si>
  <si>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</si>
  <si>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</si>
  <si>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</si>
  <si>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</si>
  <si>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</si>
  <si>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</si>
  <si>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</si>
  <si>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</si>
  <si>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</si>
  <si>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</si>
  <si>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</si>
  <si>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</si>
  <si>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</si>
  <si>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</si>
  <si>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</si>
  <si>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</si>
  <si>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</si>
  <si>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</si>
  <si>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</si>
  <si>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</si>
  <si>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</si>
  <si>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</si>
  <si>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</si>
  <si>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</si>
  <si>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</si>
  <si>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</si>
  <si>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</si>
  <si>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</si>
  <si>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</si>
  <si>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</si>
  <si>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</si>
  <si>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</si>
  <si>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</si>
  <si>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</si>
  <si>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</si>
  <si>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</si>
  <si>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</si>
  <si>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</si>
  <si>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</si>
  <si>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</si>
  <si>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</si>
  <si>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</si>
  <si>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</si>
  <si>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</si>
  <si>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</si>
  <si>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</si>
  <si>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</si>
  <si>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</si>
  <si>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</si>
  <si>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</si>
  <si>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</si>
  <si>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</si>
  <si>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</si>
  <si>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</si>
  <si>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</si>
  <si>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</si>
  <si>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</si>
  <si>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</si>
  <si>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</si>
  <si>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</si>
  <si>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</si>
  <si>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</si>
  <si>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</si>
  <si>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</si>
  <si>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</si>
  <si>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</si>
  <si>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</si>
  <si>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</si>
  <si>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</si>
  <si>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</si>
  <si>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</si>
  <si>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</si>
  <si>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</si>
  <si>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</si>
  <si>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</si>
  <si>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</si>
  <si>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</si>
  <si>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</si>
  <si>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</si>
  <si>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</si>
  <si>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</si>
  <si>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</si>
  <si>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</si>
  <si>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</si>
  <si>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</si>
  <si>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</si>
  <si>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</si>
  <si>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</si>
  <si>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</si>
  <si>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</si>
  <si>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</si>
  <si>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</si>
  <si>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</si>
  <si>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</si>
  <si>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</si>
  <si>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</si>
  <si>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</si>
  <si>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</si>
  <si>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</si>
  <si>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</si>
  <si>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</si>
  <si>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</si>
  <si>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</si>
  <si>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</si>
  <si>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</si>
  <si>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</si>
  <si>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</si>
  <si>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</si>
  <si>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</si>
  <si>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</si>
  <si>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</si>
  <si>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</si>
  <si>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</si>
  <si>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</si>
  <si>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</si>
  <si>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</si>
  <si>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</si>
  <si>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</si>
  <si>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</si>
  <si>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</si>
  <si>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</si>
  <si>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</si>
  <si>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</si>
  <si>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</si>
  <si>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</si>
  <si>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</si>
  <si>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</si>
  <si>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</si>
  <si>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</si>
  <si>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</si>
  <si>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</si>
  <si>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</si>
  <si>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</si>
  <si>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</si>
  <si>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</si>
  <si>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</si>
  <si>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</si>
  <si>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</si>
  <si>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</si>
  <si>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</si>
  <si>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</si>
  <si>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</si>
  <si>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</si>
  <si>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</si>
  <si>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</si>
  <si>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</si>
  <si>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</si>
  <si>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</si>
  <si>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</si>
  <si>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</si>
  <si>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</si>
  <si>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</si>
  <si>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</si>
  <si>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</si>
  <si>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</si>
  <si>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</si>
  <si>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</si>
  <si>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</si>
  <si>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</si>
  <si>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</si>
  <si>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</si>
  <si>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</si>
  <si>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</si>
  <si>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</si>
  <si>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</si>
  <si>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</si>
  <si>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</si>
  <si>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</si>
  <si>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</si>
  <si>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</si>
  <si>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</si>
  <si>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</si>
  <si>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</si>
  <si>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</si>
  <si>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</si>
  <si>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</si>
  <si>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</si>
  <si>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</si>
  <si>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</si>
  <si>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</si>
  <si>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</si>
  <si>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</si>
  <si>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</si>
  <si>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</si>
  <si>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</si>
  <si>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</si>
  <si>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</si>
  <si>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</si>
  <si>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</si>
  <si>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</si>
  <si>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</si>
  <si>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</si>
  <si>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</si>
  <si>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</si>
  <si>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</si>
  <si>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</si>
  <si>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</si>
  <si>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</si>
  <si>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</si>
  <si>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</si>
  <si>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</si>
  <si>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</si>
  <si>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</si>
  <si>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</si>
  <si>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</si>
  <si>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</si>
  <si>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</si>
  <si>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</si>
  <si>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</si>
  <si>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</si>
  <si>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</si>
  <si>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</si>
  <si>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</si>
  <si>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</si>
  <si>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</si>
  <si>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</si>
  <si>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</si>
  <si>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</si>
  <si>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</si>
  <si>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</si>
  <si>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</si>
  <si>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</si>
  <si>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</si>
  <si>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</si>
  <si>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</si>
  <si>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</si>
  <si>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</si>
  <si>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</si>
  <si>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</si>
  <si>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</si>
  <si>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</si>
  <si>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</si>
  <si>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</si>
  <si>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</si>
  <si>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</si>
  <si>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</si>
  <si>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</si>
  <si>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</si>
  <si>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</si>
  <si>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</si>
  <si>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</si>
  <si>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</si>
  <si>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</si>
  <si>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</si>
  <si>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</si>
  <si>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</si>
  <si>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</si>
  <si>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</si>
  <si>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</si>
  <si>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</si>
  <si>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</si>
  <si>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</si>
  <si>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</si>
  <si>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</si>
  <si>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</si>
  <si>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</si>
  <si>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</si>
  <si>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</si>
  <si>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</si>
  <si>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</si>
  <si>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</si>
  <si>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</si>
  <si>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</si>
  <si>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</si>
  <si>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</si>
  <si>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</si>
  <si>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</si>
  <si>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</si>
  <si>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</si>
  <si>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</si>
  <si>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</si>
  <si>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</si>
  <si>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</si>
  <si>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</si>
  <si>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</si>
  <si>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</si>
  <si>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</si>
  <si>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</si>
  <si>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</si>
  <si>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</si>
  <si>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</si>
  <si>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</si>
  <si>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</si>
  <si>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</si>
  <si>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</si>
  <si>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</si>
  <si>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</si>
  <si>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</si>
  <si>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</si>
  <si>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</si>
  <si>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</si>
  <si>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</si>
  <si>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</si>
  <si>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</si>
  <si>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</si>
  <si>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</si>
  <si>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</si>
  <si>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</si>
  <si>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</si>
  <si>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</si>
  <si>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</si>
  <si>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</si>
  <si>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</si>
  <si>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</si>
  <si>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</si>
  <si>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</si>
  <si>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</si>
  <si>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</si>
  <si>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</si>
  <si>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</si>
  <si>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</si>
  <si>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</si>
  <si>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</si>
  <si>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</si>
  <si>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</si>
  <si>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</si>
  <si>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</si>
  <si>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</si>
  <si>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</si>
  <si>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</si>
  <si>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</si>
  <si>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</si>
  <si>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</si>
  <si>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</si>
  <si>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</si>
  <si>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</si>
  <si>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</si>
  <si>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</si>
  <si>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</si>
  <si>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</si>
  <si>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</si>
  <si>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</si>
  <si>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</si>
  <si>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</si>
  <si>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</si>
  <si>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</si>
  <si>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</si>
  <si>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</si>
  <si>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</si>
  <si>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</si>
  <si>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</si>
  <si>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</si>
  <si>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</si>
  <si>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</si>
  <si>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</si>
  <si>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</si>
  <si>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</si>
  <si>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</si>
  <si>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</si>
  <si>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</si>
  <si>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</si>
  <si>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</si>
  <si>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</si>
  <si>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</si>
  <si>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</si>
  <si>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</si>
  <si>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</si>
  <si>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</si>
  <si>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</si>
  <si>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</si>
  <si>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</si>
  <si>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</si>
  <si>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</si>
  <si>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</si>
  <si>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</si>
  <si>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</si>
  <si>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</si>
  <si>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</si>
  <si>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</si>
  <si>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</si>
  <si>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</si>
  <si>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</si>
  <si>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</si>
  <si>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</si>
  <si>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</si>
  <si>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</si>
  <si>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</si>
  <si>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</si>
  <si>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</si>
  <si>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</si>
  <si>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</si>
  <si>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</si>
  <si>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</si>
  <si>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</si>
  <si>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</si>
  <si>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</si>
  <si>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</si>
  <si>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</si>
  <si>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</si>
  <si>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</si>
  <si>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</si>
  <si>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</si>
  <si>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</si>
  <si>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</si>
  <si>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</si>
  <si>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</si>
  <si>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</si>
  <si>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</si>
  <si>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</si>
  <si>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</si>
  <si>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</si>
  <si>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</si>
  <si>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</si>
  <si>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</si>
  <si>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</si>
  <si>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</si>
  <si>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</si>
  <si>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</si>
  <si>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</si>
  <si>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</si>
  <si>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</si>
  <si>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</si>
  <si>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</si>
  <si>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</si>
  <si>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</si>
  <si>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</si>
  <si>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</si>
  <si>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</si>
  <si>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</si>
  <si>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</si>
  <si>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</si>
  <si>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</si>
  <si>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</si>
  <si>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</si>
  <si>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</si>
  <si>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</si>
  <si>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</si>
  <si>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</si>
  <si>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</si>
  <si>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</si>
  <si>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</si>
  <si>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</si>
  <si>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</si>
  <si>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</si>
  <si>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</si>
  <si>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</si>
  <si>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</si>
  <si>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</si>
  <si>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</si>
  <si>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</si>
  <si>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</si>
  <si>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</si>
  <si>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</si>
  <si>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</si>
  <si>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</si>
  <si>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</si>
  <si>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</si>
  <si>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</si>
  <si>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</si>
  <si>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</si>
  <si>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</si>
  <si>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</si>
  <si>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</si>
  <si>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</si>
  <si>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</si>
  <si>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</si>
  <si>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</si>
  <si>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</si>
  <si>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</si>
  <si>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</si>
  <si>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</si>
  <si>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</si>
  <si>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</si>
  <si>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</si>
  <si>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</si>
  <si>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</si>
  <si>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</si>
  <si>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</si>
  <si>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</si>
  <si>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</si>
  <si>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</si>
  <si>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</si>
  <si>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</si>
  <si>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</si>
  <si>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</si>
  <si>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</si>
  <si>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</si>
  <si>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</si>
  <si>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</si>
  <si>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</si>
  <si>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</si>
  <si>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</si>
  <si>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</si>
  <si>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</si>
  <si>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</si>
  <si>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</si>
  <si>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</si>
  <si>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</si>
  <si>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</si>
  <si>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</si>
  <si>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</si>
  <si>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</si>
  <si>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</si>
  <si>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</si>
  <si>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</si>
  <si>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</si>
  <si>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</si>
  <si>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</si>
  <si>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</si>
  <si>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</si>
  <si>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</si>
  <si>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</si>
  <si>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</si>
  <si>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</si>
  <si>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</si>
  <si>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</si>
  <si>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</si>
  <si>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</si>
  <si>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</si>
  <si>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</si>
  <si>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</si>
  <si>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</si>
  <si>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</si>
  <si>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</si>
  <si>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</si>
  <si>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</si>
  <si>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</si>
  <si>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</si>
  <si>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</si>
  <si>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</si>
  <si>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</si>
  <si>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</si>
  <si>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</si>
  <si>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</si>
  <si>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</si>
  <si>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</si>
  <si>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</si>
  <si>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</si>
  <si>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</si>
  <si>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</si>
  <si>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</si>
  <si>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</si>
  <si>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</si>
  <si>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</si>
  <si>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</si>
  <si>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</si>
  <si>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</si>
  <si>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</si>
  <si>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</si>
  <si>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</si>
  <si>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</si>
  <si>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</si>
  <si>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</si>
  <si>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</si>
  <si>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</si>
  <si>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</si>
  <si>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</si>
  <si>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</si>
  <si>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</si>
  <si>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</si>
  <si>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</si>
  <si>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</si>
  <si>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</si>
  <si>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</si>
  <si>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</si>
  <si>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</si>
  <si>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</si>
  <si>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</si>
  <si>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</si>
  <si>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</si>
  <si>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</si>
  <si>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</si>
  <si>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</si>
  <si>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</si>
  <si>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</si>
  <si>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</si>
  <si>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</si>
  <si>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</si>
  <si>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</si>
  <si>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</si>
  <si>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</si>
  <si>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</si>
  <si>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</si>
  <si>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</si>
  <si>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</si>
  <si>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</si>
  <si>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</si>
  <si>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</si>
  <si>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</si>
  <si>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</si>
  <si>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</si>
  <si>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</si>
  <si>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</si>
  <si>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</si>
  <si>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</si>
  <si>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</si>
  <si>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</si>
  <si>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</si>
  <si>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</si>
  <si>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</si>
  <si>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</si>
  <si>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</si>
  <si>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</si>
  <si>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</si>
  <si>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</si>
  <si>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</si>
  <si>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</si>
  <si>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</si>
  <si>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</si>
  <si>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</si>
  <si>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</si>
  <si>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</si>
  <si>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</si>
  <si>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</si>
  <si>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</si>
  <si>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</si>
  <si>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</si>
  <si>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</si>
  <si>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</si>
  <si>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</si>
  <si>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</si>
  <si>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</si>
  <si>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</si>
  <si>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</si>
  <si>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</si>
  <si>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</si>
  <si>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</si>
  <si>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</si>
  <si>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</si>
  <si>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</si>
  <si>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</si>
  <si>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</si>
  <si>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</si>
  <si>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</si>
  <si>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</si>
  <si>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</si>
  <si>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</si>
  <si>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</si>
  <si>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</si>
  <si>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</si>
  <si>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</si>
  <si>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</si>
  <si>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</si>
  <si>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</si>
  <si>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</si>
  <si>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</si>
  <si>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</si>
  <si>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</si>
  <si>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</si>
  <si>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</si>
  <si>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</si>
  <si>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</si>
  <si>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</si>
  <si>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</si>
  <si>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</si>
  <si>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</si>
  <si>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</si>
  <si>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</si>
  <si>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</si>
  <si>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</si>
  <si>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</si>
  <si>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</si>
  <si>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</si>
  <si>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</si>
  <si>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</si>
  <si>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</si>
  <si>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</si>
  <si>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</si>
  <si>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</si>
  <si>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</si>
  <si>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</si>
  <si>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</si>
  <si>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</si>
  <si>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</si>
  <si>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</si>
  <si>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</si>
  <si>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</si>
  <si>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</si>
  <si>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</si>
  <si>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</si>
  <si>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</si>
  <si>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</si>
  <si>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</si>
  <si>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</si>
  <si>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</si>
  <si>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</si>
  <si>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</si>
  <si>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</si>
  <si>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</si>
  <si>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</si>
  <si>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</si>
  <si>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</si>
  <si>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</si>
  <si>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</si>
  <si>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</si>
  <si>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</si>
  <si>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</si>
  <si>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</si>
  <si>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</si>
  <si>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</si>
  <si>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</si>
  <si>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</si>
  <si>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</si>
  <si>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</si>
  <si>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</si>
  <si>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</si>
  <si>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</si>
  <si>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</si>
  <si>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</si>
  <si>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</si>
  <si>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</si>
  <si>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</si>
  <si>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</si>
  <si>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</si>
  <si>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</si>
  <si>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</si>
  <si>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</si>
  <si>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</si>
  <si>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</si>
  <si>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</si>
  <si>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</si>
  <si>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</si>
  <si>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</si>
  <si>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</si>
  <si>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</si>
  <si>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</si>
  <si>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</si>
  <si>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</si>
  <si>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</si>
  <si>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</si>
  <si>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</si>
  <si>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</si>
  <si>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</si>
  <si>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</si>
  <si>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</si>
  <si>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</si>
  <si>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</si>
  <si>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</si>
  <si>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</si>
  <si>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</si>
  <si>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</si>
  <si>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</si>
  <si>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</si>
  <si>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</si>
  <si>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</si>
  <si>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</si>
  <si>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</si>
  <si>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</si>
  <si>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</si>
  <si>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</si>
  <si>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</si>
  <si>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</si>
  <si>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</si>
  <si>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</si>
  <si>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</si>
  <si>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</si>
  <si>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</si>
  <si>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</si>
  <si>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</si>
  <si>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</si>
  <si>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</si>
  <si>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</si>
  <si>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</si>
  <si>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</si>
  <si>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</si>
  <si>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</si>
  <si>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</si>
  <si>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</si>
  <si>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</si>
  <si>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</si>
  <si>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</si>
  <si>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</si>
  <si>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</si>
  <si>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</si>
  <si>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</si>
  <si>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</si>
  <si>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</si>
  <si>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</si>
  <si>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</si>
  <si>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</si>
  <si>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</si>
  <si>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</si>
  <si>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</si>
  <si>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</si>
  <si>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</si>
  <si>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</si>
  <si>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</si>
  <si>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</si>
  <si>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</si>
  <si>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</si>
  <si>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</si>
  <si>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</si>
  <si>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</si>
  <si>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</si>
  <si>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</si>
  <si>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</si>
  <si>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</si>
  <si>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</si>
  <si>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</si>
  <si>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</si>
  <si>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</si>
  <si>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</si>
  <si>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</si>
  <si>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</si>
  <si>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</si>
  <si>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</si>
  <si>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</si>
  <si>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</si>
  <si>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</si>
  <si>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</si>
  <si>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</si>
  <si>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</si>
  <si>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</si>
  <si>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</si>
  <si>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</si>
  <si>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</si>
  <si>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</si>
  <si>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</si>
  <si>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</si>
  <si>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</si>
  <si>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</si>
  <si>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</si>
  <si>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</si>
  <si>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</si>
  <si>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</si>
  <si>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</si>
  <si>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</si>
  <si>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</si>
  <si>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</si>
  <si>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</si>
  <si>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</si>
  <si>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</si>
  <si>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</si>
  <si>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</si>
  <si>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</si>
  <si>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</si>
  <si>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</si>
  <si>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</si>
  <si>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</si>
  <si>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</si>
  <si>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</si>
  <si>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</si>
  <si>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</si>
  <si>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</si>
  <si>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</si>
  <si>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</si>
  <si>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</si>
  <si>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</si>
  <si>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</si>
  <si>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</si>
  <si>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</si>
  <si>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</si>
  <si>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</si>
  <si>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</si>
  <si>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</si>
  <si>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</si>
  <si>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</si>
  <si>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</si>
  <si>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</si>
  <si>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</si>
  <si>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</si>
  <si>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</si>
  <si>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</si>
  <si>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</si>
  <si>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</si>
  <si>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</si>
  <si>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</si>
  <si>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</si>
  <si>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</si>
  <si>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</si>
  <si>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</si>
  <si>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</si>
  <si>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</si>
  <si>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</si>
  <si>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</si>
  <si>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</si>
  <si>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</si>
  <si>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</si>
  <si>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</si>
  <si>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</si>
  <si>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</si>
  <si>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</si>
  <si>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</si>
  <si>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</si>
  <si>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</si>
  <si>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</si>
  <si>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</si>
  <si>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</si>
  <si>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</si>
  <si>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</si>
  <si>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</si>
  <si>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</si>
  <si>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</si>
  <si>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</si>
  <si>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</si>
  <si>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</si>
  <si>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</si>
  <si>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</si>
  <si>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</si>
  <si>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</si>
  <si>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</si>
  <si>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</si>
  <si>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</si>
  <si>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</si>
  <si>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</si>
  <si>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</si>
  <si>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</si>
  <si>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</si>
  <si>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</si>
  <si>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</si>
  <si>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</si>
  <si>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</si>
  <si>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</si>
  <si>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</si>
  <si>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</si>
  <si>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</si>
  <si>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</si>
  <si>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</si>
  <si>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</si>
  <si>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</si>
  <si>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</si>
  <si>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</si>
  <si>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</si>
  <si>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</si>
  <si>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</si>
  <si>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</si>
  <si>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</si>
  <si>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</si>
  <si>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</si>
  <si>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</si>
  <si>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</si>
  <si>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</si>
  <si>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</si>
  <si>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</si>
  <si>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</si>
  <si>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</si>
  <si>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</si>
  <si>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</si>
  <si>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</si>
  <si>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</si>
  <si>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</si>
  <si>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</si>
  <si>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</si>
  <si>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</si>
  <si>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</si>
  <si>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</si>
  <si>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</si>
  <si>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</si>
  <si>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</si>
  <si>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</si>
  <si>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</si>
  <si>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</si>
  <si>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</si>
  <si>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</si>
  <si>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</si>
  <si>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</si>
  <si>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</si>
  <si>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</si>
  <si>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</si>
  <si>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</si>
  <si>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</si>
  <si>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</si>
  <si>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</si>
  <si>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</si>
  <si>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</si>
  <si>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</si>
  <si>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</si>
  <si>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</si>
  <si>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</si>
  <si>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</si>
  <si>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</si>
  <si>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</si>
  <si>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</si>
  <si>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</si>
  <si>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</si>
  <si>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</si>
  <si>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</si>
  <si>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</si>
  <si>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</si>
  <si>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</si>
  <si>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</si>
  <si>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</si>
  <si>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</si>
  <si>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</si>
  <si>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</si>
  <si>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</si>
  <si>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</si>
  <si>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</si>
  <si>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</si>
  <si>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</si>
  <si>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</si>
  <si>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</si>
  <si>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</si>
  <si>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</si>
  <si>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</si>
  <si>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</si>
  <si>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</si>
  <si>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</si>
  <si>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</si>
  <si>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</si>
  <si>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</si>
  <si>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</si>
  <si>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</si>
  <si>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</si>
  <si>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</si>
  <si>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</si>
  <si>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</si>
  <si>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</si>
  <si>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</si>
  <si>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</si>
  <si>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</si>
  <si>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</si>
  <si>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</si>
  <si>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</si>
  <si>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</si>
  <si>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</si>
  <si>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</si>
  <si>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</si>
  <si>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</si>
  <si>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</si>
  <si>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</si>
  <si>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</si>
  <si>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</si>
  <si>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</si>
  <si>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</si>
  <si>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</si>
  <si>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</si>
  <si>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</si>
  <si>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</si>
  <si>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</si>
  <si>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</si>
  <si>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</si>
  <si>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</si>
  <si>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</si>
  <si>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</si>
  <si>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</si>
  <si>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</si>
  <si>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</si>
  <si>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</si>
  <si>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</si>
  <si>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</si>
  <si>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</si>
  <si>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</si>
  <si>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</si>
  <si>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</si>
  <si>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</si>
  <si>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</si>
  <si>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</si>
  <si>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</si>
  <si>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</si>
  <si>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</si>
  <si>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</si>
  <si>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</si>
  <si>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</si>
  <si>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</si>
  <si>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</si>
  <si>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</si>
  <si>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</si>
  <si>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</si>
  <si>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</si>
  <si>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</si>
  <si>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</si>
  <si>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</si>
  <si>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</si>
  <si>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</si>
  <si>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</si>
  <si>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</si>
  <si>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</si>
  <si>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</si>
  <si>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</si>
  <si>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</si>
  <si>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</si>
  <si>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</si>
  <si>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</si>
  <si>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</si>
  <si>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</si>
  <si>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</si>
  <si>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</si>
  <si>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</si>
  <si>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</si>
  <si>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</si>
  <si>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</si>
  <si>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</si>
  <si>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</si>
  <si>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</si>
  <si>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</si>
  <si>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</si>
  <si>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</si>
  <si>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</si>
  <si>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</si>
  <si>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</si>
  <si>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</si>
  <si>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</si>
  <si>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</si>
  <si>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</si>
  <si>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</si>
  <si>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</si>
  <si>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</si>
  <si>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</si>
  <si>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</si>
  <si>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</si>
  <si>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</si>
  <si>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</si>
  <si>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</si>
  <si>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</si>
  <si>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</si>
  <si>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</si>
  <si>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</si>
  <si>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</si>
  <si>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</si>
  <si>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</si>
  <si>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</si>
  <si>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</si>
  <si>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</si>
  <si>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</si>
  <si>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</si>
  <si>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</si>
  <si>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</si>
  <si>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</si>
  <si>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</si>
  <si>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</si>
  <si>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</si>
  <si>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</si>
  <si>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</si>
  <si>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</si>
  <si>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</si>
  <si>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</si>
  <si>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</si>
  <si>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</si>
  <si>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</si>
  <si>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</si>
  <si>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</si>
  <si>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</si>
  <si>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</si>
  <si>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</si>
  <si>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</si>
  <si>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</si>
  <si>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</si>
  <si>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</si>
  <si>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</si>
  <si>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</si>
  <si>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</si>
  <si>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</si>
  <si>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</si>
  <si>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</si>
  <si>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</si>
  <si>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</si>
  <si>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</si>
  <si>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</si>
  <si>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</si>
  <si>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</si>
  <si>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</si>
  <si>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</si>
  <si>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</si>
  <si>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</si>
  <si>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</si>
  <si>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</si>
  <si>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</si>
  <si>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</si>
  <si>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</si>
  <si>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</si>
  <si>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</si>
  <si>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</si>
  <si>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</si>
  <si>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</si>
  <si>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</si>
  <si>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</si>
  <si>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</si>
  <si>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</si>
  <si>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</si>
  <si>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</si>
  <si>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</si>
  <si>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</si>
  <si>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</si>
  <si>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</si>
  <si>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</si>
  <si>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</si>
  <si>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</si>
  <si>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</si>
  <si>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</si>
  <si>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</si>
  <si>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</si>
  <si>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</si>
  <si>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</si>
  <si>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</si>
  <si>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</si>
  <si>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</si>
  <si>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</si>
  <si>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</si>
  <si>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</si>
  <si>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</si>
  <si>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</si>
  <si>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</si>
  <si>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</si>
  <si>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</si>
  <si>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</si>
  <si>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</si>
  <si>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</si>
  <si>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</si>
  <si>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</si>
  <si>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</si>
  <si>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</si>
  <si>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</si>
  <si>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</si>
  <si>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</si>
  <si>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</si>
  <si>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</si>
  <si>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</si>
  <si>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</si>
  <si>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</si>
  <si>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</si>
  <si>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</si>
  <si>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</si>
  <si>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</si>
  <si>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</si>
  <si>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</si>
  <si>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</si>
  <si>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</si>
  <si>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</si>
  <si>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</si>
  <si>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</si>
  <si>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</si>
  <si>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</si>
  <si>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</si>
  <si>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</si>
  <si>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</si>
  <si>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</si>
  <si>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</si>
  <si>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</si>
  <si>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</si>
  <si>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</si>
  <si>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</si>
  <si>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</si>
  <si>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</si>
  <si>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</si>
  <si>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</si>
  <si>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</si>
  <si>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</si>
  <si>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</si>
  <si>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</si>
  <si>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</si>
  <si>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</si>
  <si>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</si>
  <si>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</si>
  <si>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</si>
  <si>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</si>
  <si>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</si>
  <si>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</si>
  <si>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</si>
  <si>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</si>
  <si>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</si>
  <si>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</si>
  <si>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</si>
  <si>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</si>
  <si>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</si>
  <si>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</si>
  <si>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</si>
  <si>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</si>
  <si>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</si>
  <si>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</si>
  <si>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</si>
  <si>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</si>
  <si>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</si>
  <si>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</si>
  <si>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</si>
  <si>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</si>
  <si>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</si>
  <si>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</si>
  <si>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</si>
  <si>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</si>
  <si>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</si>
  <si>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</si>
  <si>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</si>
  <si>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</si>
  <si>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</si>
  <si>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</si>
  <si>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</si>
  <si>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</si>
  <si>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</si>
  <si>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</si>
  <si>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</si>
  <si>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</si>
  <si>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</si>
  <si>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</si>
  <si>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</si>
  <si>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</si>
  <si>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</si>
  <si>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</si>
  <si>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</si>
  <si>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</si>
  <si>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</si>
  <si>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</si>
  <si>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</si>
  <si>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</si>
  <si>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</si>
  <si>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</si>
  <si>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</si>
  <si>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</si>
  <si>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</si>
  <si>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</si>
  <si>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</si>
  <si>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</si>
  <si>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</si>
  <si>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</si>
  <si>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</si>
  <si>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</si>
  <si>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</si>
  <si>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</si>
  <si>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</si>
  <si>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</si>
  <si>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</si>
  <si>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</si>
  <si>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</si>
  <si>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</si>
  <si>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</si>
  <si>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</si>
  <si>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</si>
  <si>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</si>
  <si>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</si>
  <si>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</si>
  <si>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</si>
  <si>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</si>
  <si>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</si>
  <si>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</si>
  <si>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</si>
  <si>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</si>
  <si>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</si>
  <si>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</si>
  <si>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</si>
  <si>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</si>
  <si>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</si>
  <si>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</si>
  <si>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</si>
  <si>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</si>
  <si>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</si>
  <si>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</si>
  <si>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</si>
  <si>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</si>
  <si>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</si>
  <si>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</si>
  <si>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</si>
  <si>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</si>
  <si>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</si>
  <si>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</si>
  <si>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</si>
  <si>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</si>
  <si>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</si>
  <si>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</si>
  <si>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</si>
  <si>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</si>
  <si>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</si>
  <si>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</si>
  <si>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</si>
  <si>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</si>
  <si>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</si>
  <si>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</si>
  <si>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</si>
  <si>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</si>
  <si>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</si>
  <si>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</si>
  <si>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</si>
  <si>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</si>
  <si>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</si>
  <si>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</si>
  <si>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</si>
  <si>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</si>
  <si>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</si>
  <si>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</si>
  <si>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</si>
  <si>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</si>
  <si>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</si>
  <si>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</si>
  <si>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</si>
  <si>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</si>
  <si>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</si>
  <si>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</si>
  <si>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</si>
  <si>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</si>
  <si>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</si>
  <si>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</si>
  <si>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</si>
  <si>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</si>
  <si>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</si>
  <si>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</si>
  <si>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</si>
  <si>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</si>
  <si>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</si>
  <si>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</si>
  <si>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</si>
  <si>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</si>
  <si>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</si>
  <si>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</si>
  <si>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</si>
  <si>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</si>
  <si>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</si>
  <si>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</si>
  <si>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</si>
  <si>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</si>
  <si>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</si>
  <si>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</si>
  <si>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</si>
  <si>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</si>
  <si>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</si>
  <si>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</si>
  <si>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</si>
  <si>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</si>
  <si>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</si>
  <si>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</si>
  <si>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</si>
  <si>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</si>
  <si>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</si>
  <si>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</si>
  <si>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</si>
  <si>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</si>
  <si>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</si>
  <si>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</si>
  <si>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</si>
  <si>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</si>
  <si>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</si>
  <si>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</si>
  <si>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</si>
  <si>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</si>
  <si>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</si>
  <si>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</si>
  <si>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</si>
  <si>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</si>
  <si>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</si>
  <si>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</si>
  <si>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</si>
  <si>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</si>
  <si>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</si>
  <si>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</si>
  <si>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</si>
  <si>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</si>
  <si>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</si>
  <si>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</si>
  <si>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</si>
  <si>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</si>
  <si>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</si>
  <si>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</si>
  <si>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</si>
  <si>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</si>
  <si>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</si>
  <si>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</si>
  <si>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</si>
  <si>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</si>
  <si>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</si>
  <si>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</si>
  <si>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</si>
  <si>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</si>
  <si>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</si>
  <si>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</si>
  <si>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</si>
  <si>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</si>
  <si>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</si>
  <si>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</si>
  <si>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</si>
  <si>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</si>
  <si>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</si>
  <si>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</si>
  <si>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</si>
  <si>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</si>
  <si>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</si>
  <si>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</si>
  <si>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</si>
  <si>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</si>
  <si>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</si>
  <si>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</si>
  <si>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</si>
  <si>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</si>
  <si>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</si>
  <si>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</si>
  <si>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</si>
  <si>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</si>
  <si>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</si>
  <si>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</si>
  <si>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</si>
  <si>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</si>
  <si>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</si>
  <si>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</si>
  <si>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</si>
  <si>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</si>
  <si>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</si>
  <si>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</si>
  <si>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</si>
  <si>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</si>
  <si>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</si>
  <si>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</si>
  <si>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</si>
  <si>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</si>
  <si>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</si>
  <si>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</si>
  <si>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</si>
  <si>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</si>
  <si>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</si>
  <si>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</si>
  <si>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</si>
  <si>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</si>
  <si>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</si>
  <si>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</si>
  <si>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</si>
  <si>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</si>
  <si>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</si>
  <si>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</si>
  <si>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</si>
  <si>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</si>
  <si>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</si>
  <si>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</si>
  <si>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</si>
  <si>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</si>
  <si>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</si>
  <si>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</si>
  <si>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</si>
  <si>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</si>
  <si>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</si>
  <si>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</si>
  <si>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</si>
  <si>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</si>
  <si>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</si>
  <si>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</si>
  <si>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</si>
  <si>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</si>
  <si>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</si>
  <si>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</si>
  <si>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</si>
  <si>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</si>
  <si>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</si>
  <si>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</si>
  <si>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</si>
  <si>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</si>
  <si>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</si>
  <si>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</si>
  <si>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</si>
  <si>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</si>
  <si>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</si>
  <si>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</si>
  <si>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</si>
  <si>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</si>
  <si>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</si>
  <si>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</si>
  <si>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</si>
  <si>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</si>
  <si>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</si>
  <si>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</si>
  <si>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</si>
  <si>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</si>
  <si>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</si>
  <si>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</si>
  <si>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</si>
  <si>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</si>
  <si>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</si>
  <si>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</si>
  <si>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</si>
  <si>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</si>
  <si>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</si>
  <si>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</si>
  <si>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</si>
  <si>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</si>
  <si>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</si>
  <si>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</si>
  <si>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</si>
  <si>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</si>
  <si>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</si>
  <si>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</si>
  <si>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</si>
  <si>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</si>
  <si>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</si>
  <si>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</si>
  <si>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</si>
  <si>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</si>
  <si>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</si>
  <si>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</si>
  <si>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</si>
  <si>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</si>
  <si>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</si>
  <si>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</si>
  <si>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</si>
  <si>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</si>
  <si>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</si>
  <si>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</si>
  <si>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</si>
  <si>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</si>
  <si>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</si>
  <si>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</si>
  <si>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</si>
  <si>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</si>
  <si>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</si>
  <si>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</si>
  <si>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</si>
  <si>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</si>
  <si>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</si>
  <si>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</si>
  <si>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</si>
  <si>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</si>
  <si>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</si>
  <si>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</si>
  <si>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</si>
  <si>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</si>
  <si>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</si>
  <si>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</si>
  <si>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</si>
  <si>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</si>
  <si>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</si>
  <si>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</si>
  <si>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</si>
  <si>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</si>
  <si>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</si>
  <si>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</si>
  <si>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</si>
  <si>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</si>
  <si>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</si>
  <si>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</si>
  <si>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</si>
  <si>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</si>
  <si>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</si>
  <si>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</si>
  <si>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</si>
  <si>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</si>
  <si>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</si>
  <si>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</si>
  <si>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</si>
  <si>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</si>
  <si>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</si>
  <si>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</si>
  <si>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</si>
  <si>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</si>
  <si>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</si>
  <si>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</si>
  <si>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</si>
  <si>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</si>
  <si>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</si>
  <si>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</si>
  <si>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</si>
  <si>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</si>
  <si>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</si>
  <si>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</si>
  <si>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</si>
  <si>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</si>
  <si>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</si>
  <si>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</si>
  <si>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</si>
  <si>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</si>
  <si>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</si>
  <si>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</si>
  <si>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</si>
  <si>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</si>
  <si>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</si>
  <si>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</si>
  <si>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</si>
  <si>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</si>
  <si>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</si>
  <si>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</si>
  <si>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</si>
  <si>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</si>
  <si>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</si>
  <si>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</si>
  <si>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</si>
  <si>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</si>
  <si>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</si>
  <si>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</si>
  <si>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</si>
  <si>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</si>
  <si>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</si>
  <si>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</si>
  <si>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</si>
  <si>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</si>
  <si>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</si>
  <si>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</si>
  <si>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</si>
  <si>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</si>
  <si>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</si>
  <si>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</si>
  <si>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</si>
  <si>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</si>
  <si>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</si>
  <si>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</si>
  <si>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</si>
  <si>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</si>
  <si>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</si>
  <si>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</si>
  <si>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</si>
  <si>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</si>
  <si>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</si>
  <si>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</si>
  <si>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</si>
  <si>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</si>
  <si>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</si>
  <si>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</si>
  <si>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</si>
  <si>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</si>
  <si>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</si>
  <si>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</si>
  <si>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</si>
  <si>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</si>
  <si>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</si>
  <si>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</si>
  <si>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</si>
  <si>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</si>
  <si>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</si>
  <si>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</si>
  <si>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</si>
  <si>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</si>
  <si>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</si>
  <si>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</si>
  <si>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</si>
  <si>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</si>
  <si>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</si>
  <si>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</si>
  <si>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</si>
  <si>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</si>
  <si>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</si>
  <si>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</si>
  <si>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</si>
  <si>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</si>
  <si>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</si>
  <si>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</si>
  <si>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</si>
  <si>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</si>
  <si>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</si>
  <si>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</si>
  <si>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</si>
  <si>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</si>
  <si>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</si>
  <si>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</si>
  <si>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</si>
  <si>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</si>
  <si>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</si>
  <si>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</si>
  <si>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</si>
  <si>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</si>
  <si>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</si>
  <si>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</si>
  <si>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</si>
  <si>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</si>
  <si>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</si>
  <si>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</si>
  <si>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</si>
  <si>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</si>
  <si>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</si>
  <si>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</si>
  <si>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</si>
  <si>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</si>
  <si>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</si>
  <si>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</si>
  <si>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</si>
  <si>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</si>
  <si>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</si>
  <si>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</si>
  <si>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</si>
  <si>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</si>
  <si>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</si>
  <si>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</si>
  <si>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</si>
  <si>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</si>
  <si>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</si>
  <si>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</si>
  <si>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</si>
  <si>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</si>
  <si>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</si>
  <si>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</si>
  <si>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</si>
  <si>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</si>
  <si>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</si>
  <si>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</si>
  <si>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</si>
  <si>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</si>
  <si>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</si>
  <si>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</si>
  <si>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</si>
  <si>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</si>
  <si>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</si>
  <si>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</si>
  <si>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</si>
  <si>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</si>
  <si>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</si>
  <si>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</si>
  <si>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</si>
  <si>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</si>
  <si>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</si>
  <si>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</si>
  <si>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</si>
  <si>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</si>
  <si>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</si>
  <si>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</si>
  <si>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</si>
  <si>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</si>
  <si>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</si>
  <si>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</si>
  <si>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</si>
  <si>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</si>
  <si>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</si>
  <si>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</si>
  <si>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</si>
  <si>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</si>
  <si>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</si>
  <si>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</si>
  <si>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</si>
  <si>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</si>
  <si>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</si>
  <si>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</si>
  <si>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</si>
  <si>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</si>
  <si>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</si>
  <si>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</si>
  <si>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</si>
  <si>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</si>
  <si>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</si>
  <si>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</si>
  <si>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</si>
  <si>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</si>
  <si>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</si>
  <si>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</si>
  <si>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</si>
  <si>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</si>
  <si>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</si>
  <si>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</si>
  <si>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</si>
  <si>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</si>
  <si>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</si>
  <si>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</si>
  <si>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</si>
  <si>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</si>
  <si>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</si>
  <si>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</si>
  <si>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</si>
  <si>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</si>
  <si>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</si>
  <si>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</si>
  <si>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</si>
  <si>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</si>
  <si>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</si>
  <si>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</si>
  <si>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</si>
  <si>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</si>
  <si>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</si>
  <si>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</si>
  <si>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</si>
  <si>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</si>
  <si>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</si>
  <si>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</si>
  <si>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</si>
  <si>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</si>
  <si>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</si>
  <si>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</si>
  <si>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</si>
  <si>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</si>
  <si>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</si>
  <si>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</si>
  <si>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</si>
  <si>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</si>
  <si>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</si>
  <si>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</si>
  <si>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</si>
  <si>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</si>
  <si>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</si>
  <si>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</si>
  <si>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</si>
  <si>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</si>
  <si>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</si>
  <si>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</si>
  <si>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</si>
  <si>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</si>
  <si>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</si>
  <si>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</si>
  <si>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</si>
  <si>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</si>
  <si>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</si>
  <si>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</si>
  <si>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</si>
  <si>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</si>
  <si>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</si>
  <si>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</si>
  <si>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</si>
  <si>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</si>
  <si>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</si>
  <si>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</si>
  <si>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</si>
  <si>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</si>
  <si>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</si>
  <si>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</si>
  <si>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</si>
  <si>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</si>
  <si>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</si>
  <si>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</si>
  <si>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</si>
  <si>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</si>
  <si>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</si>
  <si>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</si>
  <si>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</si>
  <si>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</si>
  <si>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</si>
  <si>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</si>
  <si>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</si>
  <si>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</si>
  <si>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</si>
  <si>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</si>
  <si>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</si>
  <si>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</si>
  <si>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</si>
  <si>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</si>
  <si>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</si>
  <si>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</si>
  <si>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</si>
  <si>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</si>
  <si>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</si>
  <si>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</si>
  <si>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</si>
  <si>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</si>
  <si>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</si>
  <si>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</si>
  <si>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</si>
  <si>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</si>
  <si>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</si>
  <si>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</si>
  <si>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</si>
  <si>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</si>
  <si>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</si>
  <si>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</si>
  <si>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</si>
  <si>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</si>
  <si>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</si>
  <si>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</si>
  <si>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</si>
  <si>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</si>
  <si>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</si>
  <si>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</si>
  <si>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</si>
  <si>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</si>
  <si>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</si>
  <si>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</si>
  <si>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</si>
  <si>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</si>
  <si>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</si>
  <si>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</si>
  <si>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</si>
  <si>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</si>
  <si>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</si>
  <si>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</si>
  <si>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</si>
  <si>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</si>
  <si>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</si>
  <si>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</si>
  <si>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</si>
  <si>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</si>
  <si>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</si>
  <si>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</si>
  <si>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</si>
  <si>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</si>
  <si>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</si>
  <si>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</si>
  <si>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</si>
  <si>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</si>
  <si>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</si>
  <si>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</si>
  <si>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</si>
  <si>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</si>
  <si>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</si>
  <si>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</si>
  <si>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</si>
  <si>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</si>
  <si>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</si>
  <si>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</si>
  <si>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</si>
  <si>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</si>
  <si>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</si>
  <si>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</si>
  <si>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</si>
  <si>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</si>
  <si>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</si>
  <si>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</si>
  <si>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</si>
  <si>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</si>
  <si>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</si>
  <si>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</si>
  <si>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</si>
  <si>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</si>
  <si>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</si>
  <si>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</si>
  <si>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</si>
  <si>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</si>
  <si>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</si>
  <si>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</si>
  <si>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</si>
  <si>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</si>
  <si>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</si>
  <si>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</si>
  <si>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</si>
  <si>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</si>
  <si>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</si>
  <si>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</si>
  <si>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</si>
  <si>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</si>
  <si>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</si>
  <si>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</si>
  <si>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</si>
  <si>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</si>
  <si>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</si>
  <si>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</si>
  <si>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</si>
  <si>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</si>
  <si>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</si>
  <si>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</si>
  <si>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</si>
  <si>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</si>
  <si>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</si>
  <si>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</si>
  <si>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</si>
  <si>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</si>
  <si>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</si>
  <si>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</si>
  <si>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</si>
  <si>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</si>
  <si>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</si>
  <si>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</si>
  <si>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</si>
  <si>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</si>
  <si>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</si>
  <si>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</si>
  <si>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</si>
  <si>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</si>
  <si>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</si>
  <si>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</si>
  <si>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</si>
  <si>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</si>
  <si>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</si>
  <si>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</si>
  <si>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</si>
  <si>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</si>
  <si>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</si>
  <si>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</si>
  <si>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</si>
  <si>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</si>
  <si>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</si>
  <si>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</si>
  <si>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</si>
  <si>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</si>
  <si>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</si>
  <si>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</si>
  <si>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</si>
  <si>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</si>
  <si>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</si>
  <si>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</si>
  <si>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</si>
  <si>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</si>
  <si>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</si>
  <si>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</si>
  <si>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</si>
  <si>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</si>
  <si>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</si>
  <si>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</si>
  <si>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</si>
  <si>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</si>
  <si>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</si>
  <si>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</si>
  <si>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</si>
  <si>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</si>
  <si>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</si>
  <si>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</si>
  <si>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</si>
  <si>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</si>
  <si>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</si>
  <si>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</si>
  <si>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</si>
  <si>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</si>
  <si>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</si>
  <si>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</si>
  <si>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</si>
  <si>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</si>
  <si>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</si>
  <si>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</si>
  <si>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</si>
  <si>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</si>
  <si>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</si>
  <si>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</si>
  <si>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</si>
  <si>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</si>
  <si>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</si>
  <si>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</si>
  <si>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</si>
  <si>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</si>
  <si>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</si>
  <si>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</si>
  <si>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</si>
  <si>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</si>
  <si>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</si>
  <si>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</si>
  <si>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</si>
  <si>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</si>
  <si>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</si>
  <si>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</si>
  <si>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</si>
  <si>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</si>
  <si>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</si>
  <si>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</si>
  <si>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</si>
  <si>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</si>
  <si>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</si>
  <si>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</si>
  <si>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</si>
  <si>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</si>
  <si>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</si>
  <si>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</si>
  <si>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</si>
  <si>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</si>
  <si>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</si>
  <si>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</si>
  <si>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</si>
  <si>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</si>
  <si>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</si>
  <si>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</si>
  <si>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</si>
  <si>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</si>
  <si>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</si>
  <si>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</si>
  <si>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</si>
  <si>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</si>
  <si>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</si>
  <si>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</si>
  <si>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</si>
  <si>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</si>
  <si>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</si>
  <si>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</si>
  <si>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</si>
  <si>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</si>
  <si>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</si>
  <si>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</si>
  <si>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</si>
  <si>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</si>
  <si>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</si>
  <si>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</si>
  <si>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</si>
  <si>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</si>
  <si>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</si>
  <si>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</si>
  <si>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</si>
  <si>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</si>
  <si>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</si>
  <si>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</si>
  <si>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</si>
  <si>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</si>
  <si>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</si>
  <si>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</si>
  <si>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</si>
  <si>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</si>
  <si>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</si>
  <si>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</si>
  <si>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</si>
  <si>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</si>
  <si>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</si>
  <si>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</si>
  <si>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</si>
  <si>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</si>
  <si>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</si>
  <si>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</si>
  <si>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</si>
  <si>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</si>
  <si>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</si>
  <si>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</si>
  <si>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</si>
  <si>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</si>
  <si>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</si>
  <si>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</si>
  <si>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</si>
  <si>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</si>
  <si>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</si>
  <si>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</si>
  <si>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</si>
  <si>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</si>
  <si>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</si>
  <si>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</si>
  <si>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</si>
  <si>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</si>
  <si>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</si>
  <si>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</si>
  <si>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</si>
  <si>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</si>
  <si>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</si>
  <si>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</si>
  <si>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</si>
  <si>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</si>
  <si>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</si>
  <si>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</si>
  <si>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</si>
  <si>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</si>
  <si>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</si>
  <si>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</si>
  <si>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</si>
  <si>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</si>
  <si>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</si>
  <si>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</si>
  <si>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</si>
  <si>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</si>
  <si>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</si>
  <si>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</si>
  <si>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</si>
  <si>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</si>
  <si>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</si>
  <si>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</si>
  <si>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</si>
  <si>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</si>
  <si>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</si>
  <si>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</si>
  <si>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</si>
  <si>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</si>
  <si>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</si>
  <si>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</si>
  <si>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</si>
  <si>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</si>
  <si>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</si>
  <si>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</si>
  <si>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</si>
  <si>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</si>
  <si>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</si>
  <si>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</si>
  <si>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</si>
  <si>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</si>
  <si>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</si>
  <si>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</si>
  <si>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</si>
  <si>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</si>
  <si>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</si>
  <si>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</si>
  <si>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</si>
  <si>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</si>
  <si>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</si>
  <si>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</si>
  <si>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</si>
  <si>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</si>
  <si>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</si>
  <si>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</si>
  <si>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</si>
  <si>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</si>
  <si>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</si>
  <si>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</si>
  <si>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</si>
  <si>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</si>
  <si>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</si>
  <si>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</si>
  <si>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</si>
  <si>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</si>
  <si>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</si>
  <si>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</si>
  <si>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</si>
  <si>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</si>
  <si>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</si>
  <si>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</si>
  <si>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</si>
  <si>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</si>
  <si>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</si>
  <si>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</si>
  <si>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</si>
  <si>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</si>
  <si>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</si>
  <si>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</si>
  <si>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</si>
  <si>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</si>
  <si>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</si>
  <si>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</si>
  <si>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</si>
  <si>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</si>
  <si>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</si>
  <si>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</si>
  <si>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</si>
  <si>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</si>
  <si>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</si>
  <si>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</si>
  <si>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</si>
  <si>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</si>
  <si>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</si>
  <si>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</si>
  <si>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</si>
  <si>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</si>
  <si>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</si>
  <si>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</si>
  <si>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</si>
  <si>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</si>
  <si>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</si>
  <si>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</si>
  <si>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</si>
  <si>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</si>
  <si>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</si>
  <si>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</si>
  <si>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</si>
  <si>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</si>
  <si>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</si>
  <si>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</si>
  <si>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</si>
  <si>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</si>
  <si>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</si>
  <si>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</si>
  <si>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</si>
  <si>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</si>
  <si>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</si>
  <si>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</si>
  <si>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</si>
  <si>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</si>
  <si>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</si>
  <si>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</si>
  <si>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</si>
  <si>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</si>
  <si>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</si>
  <si>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</si>
  <si>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</si>
  <si>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</si>
  <si>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</si>
  <si>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</si>
  <si>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</si>
  <si>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</si>
  <si>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</si>
  <si>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</si>
  <si>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</si>
  <si>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</si>
  <si>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</si>
  <si>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</si>
  <si>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</si>
  <si>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</si>
  <si>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</si>
  <si>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</si>
  <si>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</si>
  <si>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</si>
  <si>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</si>
  <si>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</si>
  <si>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</si>
  <si>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</si>
  <si>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</si>
  <si>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</si>
  <si>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</si>
  <si>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</si>
  <si>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</si>
  <si>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</si>
  <si>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</si>
  <si>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</si>
  <si>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</si>
  <si>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</si>
  <si>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</si>
  <si>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</si>
  <si>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</si>
  <si>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</si>
  <si>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</si>
  <si>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</si>
  <si>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</si>
  <si>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</si>
  <si>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</si>
  <si>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</si>
  <si>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</si>
  <si>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</si>
  <si>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</si>
  <si>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</si>
  <si>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</si>
  <si>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</si>
  <si>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</si>
  <si>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</si>
  <si>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</si>
  <si>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</si>
  <si>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</si>
  <si>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</si>
  <si>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</si>
  <si>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</si>
  <si>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</si>
  <si>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</si>
  <si>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</si>
  <si>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</si>
  <si>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</si>
  <si>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</si>
  <si>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</si>
  <si>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</si>
  <si>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</si>
  <si>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</si>
  <si>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</si>
  <si>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</si>
  <si>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</si>
  <si>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</si>
  <si>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</si>
  <si>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</si>
  <si>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</si>
  <si>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</si>
  <si>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</si>
  <si>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</si>
  <si>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</si>
  <si>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</si>
  <si>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</si>
  <si>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</si>
  <si>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</si>
  <si>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</si>
  <si>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</si>
  <si>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</si>
  <si>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</si>
  <si>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</si>
  <si>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</si>
  <si>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</si>
  <si>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</si>
  <si>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</si>
  <si>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</si>
  <si>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</si>
  <si>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</si>
  <si>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</si>
  <si>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</si>
  <si>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</si>
  <si>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</si>
  <si>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</si>
  <si>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</si>
  <si>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</si>
  <si>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</si>
  <si>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</si>
  <si>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</si>
  <si>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</si>
  <si>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</si>
  <si>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</si>
  <si>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</si>
  <si>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</si>
  <si>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</si>
  <si>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</si>
  <si>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</si>
  <si>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</si>
  <si>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</si>
  <si>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</si>
  <si>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</si>
  <si>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</si>
  <si>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</si>
  <si>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</si>
  <si>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</si>
  <si>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</si>
  <si>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</si>
  <si>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</si>
  <si>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</si>
  <si>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</si>
  <si>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</si>
  <si>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</si>
  <si>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</si>
  <si>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</si>
  <si>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</si>
  <si>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</si>
  <si>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</si>
  <si>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</si>
  <si>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</si>
  <si>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</si>
  <si>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</si>
  <si>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</si>
  <si>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</si>
  <si>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</si>
  <si>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</si>
  <si>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</si>
  <si>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</si>
  <si>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</si>
  <si>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</si>
  <si>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</si>
  <si>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</si>
  <si>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</si>
  <si>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</si>
  <si>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</si>
  <si>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</si>
  <si>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</si>
  <si>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</si>
  <si>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</si>
  <si>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</si>
  <si>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</si>
  <si>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</si>
  <si>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</si>
  <si>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</si>
  <si>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</si>
  <si>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</si>
  <si>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</si>
  <si>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</si>
  <si>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</si>
  <si>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</si>
  <si>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</si>
  <si>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</si>
  <si>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</si>
  <si>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</si>
  <si>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</si>
  <si>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</si>
  <si>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</si>
  <si>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</si>
  <si>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</si>
  <si>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</si>
  <si>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</si>
  <si>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</si>
  <si>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</si>
  <si>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</si>
  <si>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</si>
  <si>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</si>
  <si>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</si>
  <si>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</si>
  <si>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</si>
  <si>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</si>
  <si>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</si>
  <si>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</si>
  <si>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</si>
  <si>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</si>
  <si>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</si>
  <si>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</si>
  <si>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</si>
  <si>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</si>
  <si>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</si>
  <si>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</si>
  <si>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</si>
  <si>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</si>
  <si>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</si>
  <si>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</si>
  <si>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</si>
  <si>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</si>
  <si>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</si>
  <si>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</si>
  <si>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</si>
  <si>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</si>
  <si>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</si>
  <si>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</si>
  <si>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</si>
  <si>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</si>
  <si>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</si>
  <si>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</si>
  <si>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</si>
  <si>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</si>
  <si>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</si>
  <si>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</si>
  <si>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</si>
  <si>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</si>
  <si>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</si>
  <si>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</si>
  <si>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</si>
  <si>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</si>
  <si>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</si>
  <si>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</si>
  <si>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</si>
  <si>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</si>
  <si>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</si>
  <si>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</si>
  <si>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</si>
  <si>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</si>
  <si>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</si>
  <si>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</si>
  <si>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</si>
  <si>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</si>
  <si>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</si>
  <si>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</si>
  <si>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</si>
  <si>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</si>
  <si>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</si>
  <si>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</si>
  <si>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</si>
  <si>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</si>
  <si>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</si>
  <si>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</si>
  <si>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</si>
  <si>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</si>
  <si>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</si>
  <si>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</si>
  <si>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</si>
  <si>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</si>
  <si>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</si>
  <si>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</si>
  <si>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</si>
  <si>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</si>
  <si>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</si>
  <si>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</si>
  <si>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</si>
  <si>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</si>
  <si>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</si>
  <si>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</si>
  <si>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</si>
  <si>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</si>
  <si>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</si>
  <si>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</si>
  <si>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</si>
  <si>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</si>
  <si>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</si>
  <si>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</si>
  <si>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</si>
  <si>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</si>
  <si>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</si>
  <si>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</si>
  <si>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</si>
  <si>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</si>
  <si>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</si>
  <si>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</si>
  <si>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</si>
  <si>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</si>
  <si>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</si>
  <si>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</si>
  <si>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</si>
  <si>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</si>
  <si>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</si>
  <si>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</si>
  <si>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</si>
  <si>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</si>
  <si>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</si>
  <si>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</si>
  <si>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</si>
  <si>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</si>
  <si>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</si>
  <si>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</si>
  <si>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</si>
  <si>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</si>
  <si>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</si>
  <si>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</si>
  <si>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</si>
  <si>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</si>
  <si>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</si>
  <si>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</si>
  <si>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</si>
  <si>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</si>
  <si>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</si>
  <si>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</si>
  <si>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</si>
  <si>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</si>
  <si>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</si>
  <si>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</si>
  <si>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</si>
  <si>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</si>
  <si>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</si>
  <si>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</si>
  <si>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</si>
  <si>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</si>
  <si>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</si>
  <si>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</si>
  <si>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</si>
  <si>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</si>
  <si>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</si>
  <si>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</si>
  <si>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</si>
  <si>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</si>
  <si>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</si>
  <si>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</si>
  <si>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</si>
  <si>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</si>
  <si>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</si>
  <si>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</si>
  <si>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</si>
  <si>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</si>
  <si>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</si>
  <si>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</si>
  <si>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</si>
  <si>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</si>
  <si>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</si>
  <si>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</si>
  <si>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</si>
  <si>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</si>
  <si>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</si>
  <si>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</si>
  <si>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</si>
  <si>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</si>
  <si>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</si>
  <si>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</si>
  <si>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</si>
  <si>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</si>
  <si>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</si>
  <si>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</si>
  <si>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</si>
  <si>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</si>
  <si>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</si>
  <si>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</si>
  <si>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</si>
  <si>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</si>
  <si>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</si>
  <si>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</si>
  <si>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</si>
  <si>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</si>
  <si>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</si>
  <si>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</si>
  <si>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</si>
  <si>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</si>
  <si>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</si>
  <si>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</si>
  <si>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</si>
  <si>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</si>
  <si>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</si>
  <si>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</si>
  <si>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</si>
  <si>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</si>
  <si>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</si>
  <si>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</si>
  <si>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</si>
  <si>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</si>
  <si>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</si>
  <si>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</si>
  <si>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</si>
  <si>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</si>
  <si>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</si>
  <si>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</si>
  <si>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</si>
  <si>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</si>
  <si>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</si>
  <si>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</si>
  <si>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</si>
  <si>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</si>
  <si>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</si>
  <si>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</si>
  <si>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</si>
  <si>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</si>
  <si>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</si>
  <si>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</si>
  <si>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</si>
  <si>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</si>
  <si>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</si>
  <si>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</si>
  <si>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</si>
  <si>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</si>
  <si>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</si>
  <si>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</si>
  <si>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</si>
  <si>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</si>
  <si>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</si>
  <si>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</si>
  <si>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</si>
  <si>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</si>
  <si>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</si>
  <si>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</si>
  <si>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</si>
  <si>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</si>
  <si>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</si>
  <si>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</si>
  <si>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</si>
  <si>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</si>
  <si>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</si>
  <si>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</si>
  <si>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</si>
  <si>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</si>
  <si>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</si>
  <si>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</si>
  <si>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</si>
  <si>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</si>
  <si>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</si>
  <si>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</si>
  <si>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</si>
  <si>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</si>
  <si>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</si>
  <si>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</si>
  <si>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</si>
  <si>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</si>
  <si>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</si>
  <si>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</si>
  <si>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</si>
  <si>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</si>
  <si>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</si>
  <si>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</si>
  <si>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</si>
  <si>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</si>
  <si>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</si>
  <si>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</si>
  <si>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</si>
  <si>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</si>
  <si>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</si>
  <si>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</si>
  <si>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</si>
  <si>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</si>
  <si>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</si>
  <si>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</si>
  <si>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</si>
  <si>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</si>
  <si>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</si>
  <si>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</si>
  <si>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</si>
  <si>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</si>
  <si>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</si>
  <si>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</si>
  <si>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</si>
  <si>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</si>
  <si>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</si>
  <si>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</si>
  <si>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</si>
  <si>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</si>
  <si>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</si>
  <si>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</si>
  <si>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</si>
  <si>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</si>
  <si>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</si>
  <si>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</si>
  <si>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</si>
  <si>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</si>
  <si>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</si>
  <si>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</si>
  <si>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</si>
  <si>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</si>
  <si>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</si>
  <si>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</si>
  <si>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</si>
  <si>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</si>
  <si>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</si>
  <si>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</si>
  <si>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</si>
  <si>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</si>
  <si>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</si>
  <si>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</si>
  <si>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</si>
  <si>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</si>
  <si>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</si>
  <si>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</si>
  <si>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</si>
  <si>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</si>
  <si>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</si>
  <si>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</si>
  <si>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</si>
  <si>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</si>
  <si>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</si>
  <si>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</si>
  <si>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</si>
  <si>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</si>
  <si>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</si>
  <si>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</si>
  <si>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</si>
  <si>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</si>
  <si>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</si>
  <si>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</si>
  <si>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</si>
  <si>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</si>
  <si>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</si>
  <si>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</si>
  <si>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</si>
  <si>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</si>
  <si>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</si>
  <si>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</si>
  <si>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</si>
  <si>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</si>
  <si>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</si>
  <si>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</si>
  <si>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</si>
  <si>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</si>
  <si>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</si>
  <si>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</si>
  <si>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</si>
  <si>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</si>
  <si>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</si>
  <si>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</si>
  <si>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</si>
  <si>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</si>
  <si>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</si>
  <si>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</si>
  <si>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</si>
  <si>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</si>
  <si>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</si>
  <si>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</si>
  <si>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</si>
  <si>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</si>
  <si>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</si>
  <si>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</si>
  <si>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</si>
  <si>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</si>
  <si>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</si>
  <si>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</si>
  <si>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</si>
  <si>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</si>
  <si>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</si>
  <si>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</si>
  <si>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</si>
  <si>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</si>
  <si>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</si>
  <si>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</si>
  <si>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</si>
  <si>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</si>
  <si>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</si>
  <si>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</si>
  <si>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</si>
  <si>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</si>
  <si>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</si>
  <si>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</si>
  <si>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</si>
  <si>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</si>
  <si>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</si>
  <si>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</si>
  <si>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</si>
  <si>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</si>
  <si>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</si>
  <si>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</si>
  <si>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</si>
  <si>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</si>
  <si>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</si>
  <si>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</si>
  <si>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</si>
  <si>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</si>
  <si>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</si>
  <si>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</si>
  <si>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</si>
  <si>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</si>
  <si>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</si>
  <si>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</si>
  <si>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</si>
  <si>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</si>
  <si>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</si>
  <si>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</si>
  <si>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</si>
  <si>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</si>
  <si>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</si>
  <si>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</si>
  <si>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</si>
  <si>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</si>
  <si>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</si>
  <si>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</si>
  <si>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</si>
  <si>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</si>
  <si>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</si>
  <si>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</si>
  <si>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</si>
  <si>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</si>
  <si>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</si>
  <si>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</si>
  <si>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</si>
  <si>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</si>
  <si>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</si>
  <si>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</si>
  <si>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</si>
  <si>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</si>
  <si>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</si>
  <si>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</si>
  <si>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</si>
  <si>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</si>
  <si>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</si>
  <si>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</si>
  <si>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</si>
  <si>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</si>
  <si>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</si>
  <si>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</si>
  <si>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</si>
  <si>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</si>
  <si>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</si>
  <si>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</si>
  <si>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</si>
  <si>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</si>
  <si>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</si>
  <si>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</si>
  <si>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</si>
  <si>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</si>
  <si>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</si>
  <si>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</si>
  <si>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</si>
  <si>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</si>
  <si>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</si>
  <si>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</si>
  <si>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</si>
  <si>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</si>
  <si>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</si>
  <si>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</si>
  <si>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</si>
  <si>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</si>
  <si>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</si>
  <si>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</si>
  <si>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</si>
  <si>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</si>
  <si>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</si>
  <si>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</si>
  <si>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</si>
  <si>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</si>
  <si>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</si>
  <si>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</si>
  <si>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</si>
  <si>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</si>
  <si>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</si>
  <si>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</si>
  <si>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</si>
  <si>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</si>
  <si>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</si>
  <si>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</si>
  <si>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</si>
  <si>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</si>
  <si>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</si>
  <si>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</si>
  <si>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</si>
  <si>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</si>
  <si>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</si>
  <si>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</si>
  <si>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</si>
  <si>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</si>
  <si>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</si>
  <si>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</si>
  <si>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</si>
  <si>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</si>
  <si>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</si>
  <si>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</si>
  <si>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</si>
  <si>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</si>
  <si>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</si>
  <si>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</si>
  <si>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</si>
  <si>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</si>
  <si>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</si>
  <si>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</si>
  <si>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</si>
  <si>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</si>
  <si>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</si>
  <si>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</si>
  <si>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</si>
  <si>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</si>
  <si>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</si>
  <si>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</si>
  <si>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</si>
  <si>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</si>
  <si>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</si>
  <si>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</si>
  <si>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</si>
  <si>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</si>
  <si>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</si>
  <si>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</si>
  <si>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</si>
  <si>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</si>
  <si>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</si>
  <si>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</si>
  <si>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</si>
  <si>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</si>
  <si>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</si>
  <si>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</si>
  <si>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</si>
  <si>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</si>
  <si>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</si>
  <si>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</si>
  <si>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</si>
  <si>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</si>
  <si>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</si>
  <si>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</si>
  <si>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</si>
  <si>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</si>
  <si>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</si>
  <si>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</si>
  <si>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</si>
  <si>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</si>
  <si>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</si>
  <si>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</si>
  <si>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</si>
  <si>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</si>
  <si>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</si>
  <si>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</si>
  <si>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</si>
  <si>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</si>
  <si>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</si>
  <si>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</si>
  <si>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</si>
  <si>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</si>
  <si>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</si>
  <si>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</si>
  <si>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</si>
  <si>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</si>
  <si>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</si>
  <si>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</si>
  <si>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</si>
  <si>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</si>
  <si>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</si>
  <si>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</si>
  <si>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</si>
  <si>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</si>
  <si>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</si>
  <si>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</si>
  <si>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</si>
  <si>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</si>
  <si>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</si>
  <si>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</si>
  <si>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</si>
  <si>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</si>
  <si>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</si>
  <si>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</si>
  <si>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</si>
  <si>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</si>
  <si>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</si>
  <si>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</si>
  <si>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</si>
  <si>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</si>
  <si>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</si>
  <si>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</si>
  <si>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</si>
  <si>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</si>
  <si>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</si>
  <si>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</si>
  <si>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</si>
  <si>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</si>
  <si>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</si>
  <si>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</si>
  <si>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</si>
  <si>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</si>
  <si>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</si>
  <si>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</si>
  <si>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</si>
  <si>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</si>
  <si>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</si>
  <si>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</si>
  <si>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</si>
  <si>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</si>
  <si>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</si>
  <si>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</si>
  <si>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</si>
  <si>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</si>
  <si>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</si>
  <si>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</si>
  <si>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</si>
  <si>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</si>
  <si>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</si>
  <si>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</si>
  <si>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</si>
  <si>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</si>
  <si>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</si>
  <si>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</si>
  <si>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</si>
  <si>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</si>
  <si>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</si>
  <si>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</si>
  <si>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</si>
  <si>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</si>
  <si>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</si>
  <si>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</si>
  <si>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</si>
  <si>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</si>
  <si>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</si>
  <si>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</si>
  <si>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</si>
  <si>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</si>
  <si>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</si>
  <si>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</si>
  <si>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</si>
  <si>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</si>
  <si>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</si>
  <si>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</si>
  <si>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</si>
  <si>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</si>
  <si>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</si>
  <si>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</si>
  <si>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</si>
  <si>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</si>
  <si>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</si>
  <si>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</si>
  <si>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</si>
  <si>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</si>
  <si>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</si>
  <si>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</si>
  <si>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</si>
  <si>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</si>
  <si>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</si>
  <si>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</si>
  <si>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</si>
  <si>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</si>
  <si>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</si>
  <si>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</si>
  <si>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</si>
  <si>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</si>
  <si>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</si>
  <si>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</si>
  <si>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</si>
  <si>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</si>
  <si>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</si>
  <si>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</si>
  <si>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</si>
  <si>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</si>
  <si>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</si>
  <si>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</si>
  <si>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</si>
  <si>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</si>
  <si>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</si>
  <si>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</si>
  <si>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</si>
  <si>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</si>
  <si>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</si>
  <si>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</si>
  <si>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</si>
  <si>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</si>
  <si>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</si>
  <si>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</si>
  <si>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</si>
  <si>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</si>
  <si>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</si>
  <si>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</si>
  <si>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</si>
  <si>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</si>
  <si>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</si>
  <si>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</si>
  <si>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</si>
  <si>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</si>
  <si>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</si>
  <si>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</si>
  <si>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</si>
  <si>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</si>
  <si>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</si>
  <si>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</si>
  <si>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</si>
  <si>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</si>
  <si>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</si>
  <si>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</si>
  <si>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</si>
  <si>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</si>
  <si>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</si>
  <si>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</si>
  <si>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</si>
  <si>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</si>
  <si>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</si>
  <si>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</si>
  <si>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</si>
  <si>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</si>
  <si>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</si>
  <si>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</si>
  <si>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</si>
  <si>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</si>
  <si>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</si>
  <si>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</si>
  <si>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</si>
  <si>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</si>
  <si>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</si>
  <si>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</si>
  <si>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</si>
  <si>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</si>
  <si>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</si>
  <si>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</si>
  <si>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</si>
  <si>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</si>
  <si>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</si>
  <si>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</si>
  <si>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</si>
  <si>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</si>
  <si>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</si>
  <si>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</si>
  <si>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</si>
  <si>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</si>
  <si>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</si>
  <si>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</si>
  <si>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</si>
  <si>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</si>
  <si>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</si>
  <si>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</si>
  <si>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</si>
  <si>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</si>
  <si>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</si>
  <si>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</si>
  <si>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</si>
  <si>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</si>
  <si>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</si>
  <si>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</si>
  <si>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</si>
  <si>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</si>
  <si>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</si>
  <si>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</si>
  <si>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</si>
  <si>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</si>
  <si>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</si>
  <si>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</si>
  <si>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</si>
  <si>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</si>
  <si>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</si>
  <si>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</si>
  <si>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</si>
  <si>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</si>
  <si>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</si>
  <si>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</si>
  <si>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</si>
  <si>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</si>
  <si>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</si>
  <si>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</si>
  <si>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</si>
  <si>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</si>
  <si>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</si>
  <si>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</si>
  <si>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</si>
  <si>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</si>
  <si>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</si>
  <si>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</si>
  <si>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</si>
  <si>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</si>
  <si>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</si>
  <si>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</si>
  <si>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</si>
  <si>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</si>
  <si>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</si>
  <si>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</si>
  <si>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</si>
  <si>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</si>
  <si>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</si>
  <si>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</si>
  <si>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</si>
  <si>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</si>
  <si>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</si>
  <si>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</si>
  <si>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</si>
  <si>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</si>
  <si>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</si>
  <si>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</si>
  <si>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</si>
  <si>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</si>
  <si>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</si>
  <si>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</si>
  <si>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</si>
  <si>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</si>
  <si>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</si>
  <si>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</si>
  <si>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</si>
  <si>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</si>
  <si>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</si>
  <si>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</si>
  <si>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</si>
  <si>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</si>
  <si>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</si>
  <si>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</si>
  <si>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</si>
  <si>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</si>
  <si>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</si>
  <si>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</si>
  <si>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</si>
  <si>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</si>
  <si>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</si>
  <si>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</si>
  <si>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</si>
  <si>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</si>
  <si>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</si>
  <si>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</si>
  <si>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</si>
  <si>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</si>
  <si>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</si>
  <si>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</si>
  <si>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</si>
  <si>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</si>
  <si>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</si>
  <si>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</si>
  <si>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</si>
  <si>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</si>
  <si>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</si>
  <si>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</si>
  <si>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</si>
  <si>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</si>
  <si>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</si>
  <si>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</si>
  <si>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</si>
  <si>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</si>
  <si>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</si>
  <si>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</si>
  <si>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</si>
  <si>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</si>
  <si>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</si>
  <si>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</si>
  <si>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</si>
  <si>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</si>
  <si>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</si>
  <si>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</si>
  <si>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</si>
  <si>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</si>
  <si>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</si>
  <si>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</si>
  <si>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</si>
  <si>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</si>
  <si>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</si>
  <si>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</si>
  <si>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</si>
  <si>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</si>
  <si>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</si>
  <si>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</si>
  <si>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</si>
  <si>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</si>
  <si>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</si>
  <si>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</si>
  <si>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</si>
  <si>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</si>
  <si>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</si>
  <si>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</si>
  <si>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</si>
  <si>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</si>
  <si>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</si>
  <si>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</si>
  <si>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</si>
  <si>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</si>
  <si>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</si>
  <si>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</si>
  <si>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</si>
  <si>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</si>
  <si>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</si>
  <si>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</si>
  <si>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</si>
  <si>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</si>
  <si>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</si>
  <si>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</si>
  <si>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</si>
  <si>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</si>
  <si>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</si>
  <si>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</si>
  <si>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</si>
  <si>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</si>
  <si>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</si>
  <si>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</si>
  <si>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</si>
  <si>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</si>
  <si>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</si>
  <si>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</si>
  <si>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</si>
  <si>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</si>
  <si>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</si>
  <si>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</si>
  <si>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</si>
  <si>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</si>
  <si>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</si>
  <si>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</si>
  <si>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</si>
  <si>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</si>
  <si>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</si>
  <si>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</si>
  <si>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</si>
  <si>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</si>
  <si>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</si>
  <si>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</si>
  <si>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</si>
  <si>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</si>
  <si>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</si>
  <si>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</si>
  <si>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</si>
  <si>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</si>
  <si>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</si>
  <si>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</si>
  <si>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</si>
  <si>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</si>
  <si>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</si>
  <si>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</si>
  <si>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</si>
  <si>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</si>
  <si>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</si>
  <si>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</si>
  <si>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</si>
  <si>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</si>
  <si>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</si>
  <si>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</si>
  <si>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</si>
  <si>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</si>
  <si>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</si>
  <si>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</si>
  <si>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</si>
  <si>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</si>
  <si>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</si>
  <si>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</si>
  <si>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</si>
  <si>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</si>
  <si>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</si>
  <si>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</si>
  <si>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</si>
  <si>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</si>
  <si>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</si>
  <si>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</si>
  <si>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</si>
  <si>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</si>
  <si>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</si>
  <si>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</si>
  <si>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</si>
  <si>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</si>
  <si>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</si>
  <si>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</si>
  <si>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</si>
  <si>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</si>
  <si>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</si>
  <si>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</si>
  <si>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</si>
  <si>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</si>
  <si>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</si>
  <si>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</si>
  <si>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</si>
  <si>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</si>
  <si>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</si>
  <si>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</si>
  <si>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</si>
  <si>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</si>
  <si>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</si>
  <si>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</si>
  <si>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</si>
  <si>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</si>
  <si>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</si>
  <si>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</si>
  <si>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</si>
  <si>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</si>
  <si>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</si>
  <si>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</si>
  <si>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</si>
  <si>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</si>
  <si>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</si>
  <si>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</si>
  <si>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</si>
  <si>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</si>
  <si>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</si>
  <si>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</si>
  <si>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</si>
  <si>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</si>
  <si>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</si>
  <si>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</si>
  <si>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</si>
  <si>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</si>
  <si>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</si>
  <si>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</si>
  <si>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</si>
  <si>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</si>
  <si>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</si>
  <si>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</si>
  <si>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</si>
  <si>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</si>
  <si>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</si>
  <si>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</si>
  <si>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</si>
  <si>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</si>
  <si>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</si>
  <si>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</si>
  <si>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</si>
  <si>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</si>
  <si>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</si>
  <si>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</si>
  <si>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</si>
  <si>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</si>
  <si>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</si>
  <si>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</si>
  <si>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</si>
  <si>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</si>
  <si>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</si>
  <si>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</si>
  <si>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</si>
  <si>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</si>
  <si>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</si>
  <si>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</si>
  <si>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</si>
  <si>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</si>
  <si>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</si>
  <si>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</si>
  <si>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</si>
  <si>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</si>
  <si>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</si>
  <si>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</si>
  <si>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</si>
  <si>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</si>
  <si>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</si>
  <si>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</si>
  <si>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</si>
  <si>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</si>
  <si>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</si>
  <si>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</si>
  <si>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</si>
  <si>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</si>
  <si>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</si>
  <si>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</si>
  <si>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</si>
  <si>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</si>
  <si>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</si>
  <si>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</si>
  <si>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</si>
  <si>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</si>
  <si>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</si>
  <si>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</si>
  <si>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</si>
  <si>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</si>
  <si>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</si>
  <si>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</si>
  <si>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</si>
  <si>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</si>
  <si>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</si>
  <si>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</si>
  <si>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</si>
  <si>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</si>
  <si>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</si>
  <si>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</si>
  <si>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</si>
  <si>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</si>
  <si>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</si>
  <si>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</si>
  <si>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</si>
  <si>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</si>
  <si>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</si>
  <si>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</si>
  <si>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</si>
  <si>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</si>
  <si>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</si>
  <si>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</si>
  <si>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</si>
  <si>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</si>
  <si>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</si>
  <si>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</si>
  <si>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</si>
  <si>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</si>
  <si>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</si>
  <si>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</si>
  <si>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</si>
  <si>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</si>
  <si>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</si>
  <si>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</si>
  <si>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</si>
  <si>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</si>
  <si>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</si>
  <si>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</si>
  <si>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</si>
  <si>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</si>
  <si>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</si>
  <si>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</si>
  <si>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</si>
  <si>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</si>
  <si>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</si>
  <si>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</si>
  <si>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</si>
  <si>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</si>
  <si>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</si>
  <si>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</si>
  <si>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</si>
  <si>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</si>
  <si>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</si>
  <si>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</si>
  <si>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</si>
  <si>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</si>
  <si>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</si>
  <si>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</si>
  <si>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</si>
  <si>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</si>
  <si>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</si>
  <si>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</si>
  <si>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</si>
  <si>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</si>
  <si>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</si>
  <si>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</si>
  <si>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</si>
  <si>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</si>
  <si>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</si>
  <si>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</si>
  <si>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</si>
  <si>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</si>
  <si>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</si>
  <si>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</si>
  <si>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</si>
  <si>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</si>
  <si>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</si>
  <si>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</si>
  <si>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</si>
  <si>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</si>
  <si>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</si>
  <si>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</si>
  <si>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</si>
  <si>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</si>
  <si>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</si>
  <si>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</si>
  <si>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</si>
  <si>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</si>
  <si>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</si>
  <si>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</si>
  <si>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</si>
  <si>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</si>
  <si>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</si>
  <si>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</si>
  <si>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</si>
  <si>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</si>
  <si>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</si>
  <si>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</si>
  <si>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</si>
  <si>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</si>
  <si>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</si>
  <si>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</si>
  <si>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</si>
  <si>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</si>
  <si>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</si>
  <si>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</si>
  <si>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</si>
  <si>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</si>
  <si>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</si>
  <si>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</si>
  <si>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</si>
  <si>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</si>
  <si>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</si>
  <si>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</si>
  <si>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</si>
  <si>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</si>
  <si>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</si>
  <si>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</si>
  <si>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</si>
  <si>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</si>
  <si>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</si>
  <si>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</si>
  <si>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</si>
  <si>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</si>
  <si>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</si>
  <si>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</si>
  <si>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</si>
  <si>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</si>
  <si>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</si>
  <si>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</si>
  <si>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</si>
  <si>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</si>
  <si>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</si>
  <si>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</si>
  <si>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</si>
  <si>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</si>
  <si>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</si>
  <si>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</si>
  <si>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</si>
  <si>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</si>
  <si>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</si>
  <si>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</si>
  <si>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</si>
  <si>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</si>
  <si>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</si>
  <si>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</si>
  <si>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</si>
  <si>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</si>
  <si>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</si>
  <si>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</si>
  <si>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</si>
  <si>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</si>
  <si>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</si>
  <si>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</si>
  <si>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</si>
  <si>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</si>
  <si>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</si>
  <si>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</si>
  <si>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</si>
  <si>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</si>
  <si>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</si>
  <si>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</si>
  <si>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</si>
  <si>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</si>
  <si>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</si>
  <si>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</si>
  <si>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</si>
  <si>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</si>
  <si>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</si>
  <si>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</si>
  <si>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</si>
  <si>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</si>
  <si>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</si>
  <si>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</si>
  <si>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</si>
  <si>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</si>
  <si>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</si>
  <si>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</si>
  <si>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</si>
  <si>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</si>
  <si>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</si>
  <si>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</si>
  <si>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</si>
  <si>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</si>
  <si>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</si>
  <si>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</si>
  <si>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</si>
  <si>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</si>
  <si>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</si>
  <si>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</si>
  <si>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</si>
  <si>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</si>
  <si>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</si>
  <si>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</si>
  <si>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</si>
  <si>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</si>
  <si>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</si>
  <si>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</si>
  <si>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</si>
  <si>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</si>
  <si>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</si>
  <si>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</si>
  <si>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</si>
  <si>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</si>
  <si>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</si>
  <si>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</si>
  <si>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</si>
  <si>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</si>
  <si>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</si>
  <si>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</si>
  <si>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</si>
  <si>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</si>
  <si>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</si>
  <si>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</si>
  <si>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</si>
  <si>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</si>
  <si>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</si>
  <si>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</si>
  <si>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</si>
  <si>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</si>
  <si>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</si>
  <si>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</si>
  <si>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</si>
  <si>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</si>
  <si>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</si>
  <si>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</si>
  <si>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</si>
  <si>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</si>
  <si>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</si>
  <si>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</si>
  <si>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</si>
  <si>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</si>
  <si>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</si>
  <si>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</si>
  <si>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</si>
  <si>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</si>
  <si>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</si>
  <si>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</si>
  <si>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</si>
  <si>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</si>
  <si>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</si>
  <si>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</si>
  <si>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</si>
  <si>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</si>
  <si>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</si>
  <si>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</si>
  <si>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</si>
  <si>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</si>
  <si>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</si>
  <si>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</si>
  <si>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</si>
  <si>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</si>
  <si>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</si>
  <si>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</si>
  <si>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</si>
  <si>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</si>
  <si>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</si>
  <si>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</si>
  <si>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</si>
  <si>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</si>
  <si>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</si>
  <si>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</si>
  <si>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</si>
  <si>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</si>
  <si>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</si>
  <si>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</si>
  <si>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</si>
  <si>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</si>
  <si>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</si>
  <si>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</si>
  <si>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</si>
  <si>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</si>
  <si>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</si>
  <si>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</si>
  <si>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</si>
  <si>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</si>
  <si>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</si>
  <si>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</si>
  <si>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</si>
  <si>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</si>
  <si>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</si>
  <si>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</si>
  <si>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</si>
  <si>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</si>
  <si>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</si>
  <si>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</si>
  <si>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</si>
  <si>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</si>
  <si>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</si>
  <si>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</si>
  <si>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</si>
  <si>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</si>
  <si>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</si>
  <si>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</si>
  <si>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</si>
  <si>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</si>
  <si>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</si>
  <si>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</si>
  <si>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</si>
  <si>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</si>
  <si>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</si>
  <si>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</si>
  <si>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</si>
  <si>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</si>
  <si>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</si>
  <si>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</si>
  <si>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</si>
  <si>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</si>
  <si>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</si>
  <si>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</si>
  <si>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</si>
  <si>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</si>
  <si>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</si>
  <si>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</si>
  <si>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</si>
  <si>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</si>
  <si>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</si>
  <si>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</si>
  <si>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</si>
  <si>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</si>
  <si>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</si>
  <si>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</si>
  <si>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</si>
  <si>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</si>
  <si>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</si>
  <si>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</si>
  <si>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</si>
  <si>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</si>
  <si>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</si>
  <si>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</si>
  <si>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</si>
  <si>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</si>
  <si>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</si>
  <si>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</si>
  <si>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</si>
  <si>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</si>
  <si>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</si>
  <si>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</si>
  <si>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</si>
  <si>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</si>
  <si>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</si>
  <si>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</si>
  <si>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</si>
  <si>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</si>
  <si>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</si>
  <si>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</si>
  <si>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</si>
  <si>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</si>
  <si>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</si>
  <si>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</si>
  <si>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</si>
  <si>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</si>
  <si>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</si>
  <si>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</si>
  <si>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</si>
  <si>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</si>
  <si>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</si>
  <si>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</si>
  <si>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</si>
  <si>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</si>
  <si>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</si>
  <si>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</si>
  <si>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</si>
  <si>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</si>
  <si>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</si>
  <si>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</si>
  <si>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</si>
  <si>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</si>
  <si>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</si>
  <si>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</si>
  <si>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</si>
  <si>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</si>
  <si>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</si>
  <si>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</si>
  <si>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</si>
  <si>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</si>
  <si>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</si>
  <si>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</si>
  <si>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</si>
  <si>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</si>
  <si>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</si>
  <si>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</si>
  <si>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</si>
  <si>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</si>
  <si>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</si>
  <si>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</si>
  <si>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</si>
  <si>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</si>
  <si>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</si>
  <si>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</si>
  <si>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</si>
  <si>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</si>
  <si>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</si>
  <si>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</si>
  <si>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</si>
  <si>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</si>
  <si>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</si>
  <si>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</si>
  <si>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</si>
  <si>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</si>
  <si>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</si>
  <si>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</si>
  <si>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</si>
  <si>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</si>
  <si>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</si>
  <si>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</si>
  <si>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</si>
  <si>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</si>
  <si>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</si>
  <si>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</si>
  <si>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</si>
  <si>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</si>
  <si>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</si>
  <si>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</si>
  <si>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</si>
  <si>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</si>
  <si>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</si>
  <si>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</si>
  <si>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</si>
  <si>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</si>
  <si>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</si>
  <si>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</si>
  <si>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</si>
  <si>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</si>
  <si>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</si>
  <si>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</si>
  <si>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</si>
  <si>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</si>
  <si>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</si>
  <si>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</si>
  <si>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</si>
  <si>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</si>
  <si>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</si>
  <si>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</si>
  <si>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</si>
  <si>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</si>
  <si>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</si>
  <si>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</si>
  <si>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</si>
  <si>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</si>
  <si>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</si>
  <si>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</si>
  <si>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</si>
  <si>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</si>
  <si>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</si>
  <si>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</si>
  <si>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</si>
  <si>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</si>
  <si>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</si>
  <si>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</si>
  <si>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</si>
  <si>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</si>
  <si>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</si>
  <si>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</si>
  <si>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</si>
  <si>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</si>
  <si>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</si>
  <si>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</si>
  <si>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</si>
  <si>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</si>
  <si>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</si>
  <si>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</si>
  <si>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</si>
  <si>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</si>
  <si>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</si>
  <si>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</si>
  <si>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</si>
  <si>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</si>
  <si>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</si>
  <si>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</si>
  <si>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</si>
  <si>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</si>
  <si>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</si>
  <si>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</si>
  <si>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</si>
  <si>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</si>
  <si>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</si>
  <si>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</si>
  <si>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</si>
  <si>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</si>
  <si>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</si>
  <si>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</si>
  <si>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</si>
  <si>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</si>
  <si>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</si>
  <si>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</si>
  <si>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</si>
  <si>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</si>
  <si>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</si>
  <si>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</si>
  <si>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</si>
  <si>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</si>
  <si>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</si>
  <si>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</si>
  <si>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</si>
  <si>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</si>
  <si>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</si>
  <si>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</si>
  <si>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</si>
  <si>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</si>
  <si>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</si>
  <si>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</si>
  <si>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</si>
  <si>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</si>
  <si>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</si>
  <si>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</si>
  <si>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</si>
  <si>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</si>
  <si>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</si>
  <si>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</si>
  <si>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</si>
  <si>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</si>
  <si>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</si>
  <si>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</si>
  <si>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</si>
  <si>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</si>
  <si>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</si>
  <si>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</si>
  <si>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</si>
  <si>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</si>
  <si>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</si>
  <si>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</si>
  <si>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</si>
  <si>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</si>
  <si>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</si>
  <si>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</si>
  <si>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</si>
  <si>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</si>
  <si>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</si>
  <si>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</si>
  <si>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</si>
  <si>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</si>
  <si>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</si>
  <si>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</si>
  <si>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</si>
  <si>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</si>
  <si>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</si>
  <si>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</si>
  <si>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</si>
  <si>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</si>
  <si>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</si>
  <si>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</si>
  <si>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</si>
  <si>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</si>
  <si>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</si>
  <si>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</si>
  <si>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</si>
  <si>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</si>
  <si>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</si>
  <si>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</si>
  <si>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</si>
  <si>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</si>
  <si>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</si>
  <si>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</si>
  <si>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</si>
  <si>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</si>
  <si>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</si>
  <si>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</si>
  <si>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</si>
  <si>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</si>
  <si>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</si>
  <si>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</si>
  <si>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</si>
  <si>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</si>
  <si>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</si>
  <si>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</si>
  <si>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</si>
  <si>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</si>
  <si>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</si>
  <si>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</si>
  <si>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</si>
  <si>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</si>
  <si>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</si>
  <si>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</si>
  <si>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</si>
  <si>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</si>
  <si>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</si>
  <si>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</si>
  <si>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</si>
  <si>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</si>
  <si>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</si>
  <si>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</si>
  <si>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</si>
  <si>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</si>
  <si>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</si>
  <si>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</si>
  <si>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</si>
  <si>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</si>
  <si>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</si>
  <si>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</si>
  <si>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</si>
  <si>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</si>
  <si>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</si>
  <si>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</si>
  <si>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</si>
  <si>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</si>
  <si>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</si>
  <si>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</si>
  <si>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</si>
  <si>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</si>
  <si>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</si>
  <si>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</si>
  <si>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</si>
  <si>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</si>
  <si>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</si>
  <si>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</si>
  <si>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</si>
  <si>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</si>
  <si>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</si>
  <si>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</si>
  <si>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</si>
  <si>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</si>
  <si>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</si>
  <si>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</si>
  <si>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</si>
  <si>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</si>
  <si>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</si>
  <si>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</si>
  <si>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</si>
  <si>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</si>
  <si>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</si>
  <si>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</si>
  <si>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</si>
  <si>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</si>
  <si>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</si>
  <si>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</si>
  <si>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</si>
  <si>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</si>
  <si>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</si>
  <si>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</si>
  <si>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</si>
  <si>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</si>
  <si>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</si>
  <si>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</si>
  <si>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</si>
  <si>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</si>
  <si>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</si>
  <si>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</si>
  <si>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</si>
  <si>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</si>
  <si>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</si>
  <si>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</si>
  <si>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</si>
  <si>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</si>
  <si>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</si>
  <si>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</si>
  <si>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</si>
  <si>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</si>
  <si>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</si>
  <si>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</si>
  <si>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</si>
  <si>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</si>
  <si>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</si>
  <si>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</si>
  <si>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</si>
  <si>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</si>
  <si>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</si>
  <si>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</si>
  <si>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</si>
  <si>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</si>
  <si>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</si>
  <si>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</si>
  <si>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</si>
  <si>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</si>
  <si>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</si>
  <si>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</si>
  <si>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</si>
  <si>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</si>
  <si>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</si>
  <si>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</si>
  <si>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</si>
  <si>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</si>
  <si>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</si>
  <si>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</si>
  <si>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</si>
  <si>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</si>
  <si>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</si>
  <si>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</si>
  <si>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</si>
  <si>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</si>
  <si>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</si>
  <si>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</si>
  <si>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</si>
  <si>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</si>
  <si>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</si>
  <si>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</si>
  <si>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</si>
  <si>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</si>
  <si>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</si>
  <si>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</si>
  <si>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</si>
  <si>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</si>
  <si>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</si>
  <si>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</si>
  <si>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</si>
  <si>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</si>
  <si>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</si>
  <si>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</si>
  <si>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</si>
  <si>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</si>
  <si>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</si>
  <si>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</si>
  <si>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</si>
  <si>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</si>
  <si>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</si>
  <si>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</si>
  <si>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</si>
  <si>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</si>
  <si>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</si>
  <si>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</si>
  <si>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</si>
  <si>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</si>
  <si>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</si>
  <si>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</si>
  <si>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</si>
  <si>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</si>
  <si>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</si>
  <si>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</si>
  <si>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</si>
  <si>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</si>
  <si>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</si>
  <si>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</si>
  <si>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</si>
  <si>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</si>
  <si>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</si>
  <si>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</si>
  <si>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</si>
  <si>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</si>
  <si>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</si>
  <si>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</si>
  <si>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</si>
  <si>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</si>
  <si>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</si>
  <si>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</si>
  <si>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</si>
  <si>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</si>
  <si>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</si>
  <si>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</si>
  <si>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</si>
  <si>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</si>
  <si>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</si>
  <si>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</si>
  <si>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</si>
  <si>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</si>
  <si>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</si>
  <si>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</si>
  <si>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</si>
  <si>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</si>
  <si>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</si>
  <si>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</si>
  <si>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</si>
  <si>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</si>
  <si>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</si>
  <si>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</si>
  <si>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</si>
  <si>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</si>
  <si>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</si>
  <si>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</si>
  <si>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</si>
  <si>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</si>
  <si>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</si>
  <si>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</si>
  <si>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</si>
  <si>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</si>
  <si>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</si>
  <si>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</si>
  <si>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</si>
  <si>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</si>
  <si>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</si>
  <si>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</si>
  <si>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</si>
  <si>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</si>
  <si>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</si>
  <si>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</si>
  <si>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</si>
  <si>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</si>
  <si>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</si>
  <si>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</si>
  <si>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</si>
  <si>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</si>
  <si>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</si>
  <si>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</si>
  <si>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</si>
  <si>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</si>
  <si>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</si>
  <si>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</si>
  <si>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</si>
  <si>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</si>
  <si>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</si>
  <si>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</si>
  <si>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</si>
  <si>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</si>
  <si>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</si>
  <si>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</si>
  <si>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</si>
  <si>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</si>
  <si>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</si>
  <si>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</si>
  <si>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</si>
  <si>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</si>
  <si>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</si>
  <si>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</si>
  <si>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</si>
  <si>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</si>
  <si>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</si>
  <si>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</si>
  <si>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</si>
  <si>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</si>
  <si>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</si>
  <si>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</si>
  <si>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</si>
  <si>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</si>
  <si>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</si>
  <si>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</si>
  <si>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</si>
  <si>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</si>
  <si>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</si>
  <si>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</si>
  <si>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</si>
  <si>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</si>
  <si>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</si>
  <si>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</si>
  <si>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</si>
  <si>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</si>
  <si>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</si>
  <si>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</si>
  <si>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</si>
  <si>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</si>
  <si>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</si>
  <si>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</si>
  <si>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</si>
  <si>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</si>
  <si>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</si>
  <si>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</si>
  <si>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</si>
  <si>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</si>
  <si>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</si>
  <si>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</si>
  <si>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</si>
  <si>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</si>
  <si>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</si>
  <si>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</si>
  <si>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</si>
  <si>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</si>
  <si>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</si>
  <si>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</si>
  <si>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</si>
  <si>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</si>
  <si>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</si>
  <si>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</si>
  <si>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</si>
  <si>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</si>
  <si>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</si>
  <si>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</si>
  <si>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</si>
  <si>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</si>
  <si>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</si>
  <si>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</si>
  <si>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</si>
  <si>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</si>
  <si>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</si>
  <si>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</si>
  <si>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</si>
  <si>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</si>
  <si>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</si>
  <si>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</si>
  <si>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</si>
  <si>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</si>
  <si>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</si>
  <si>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</si>
  <si>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</si>
  <si>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</si>
  <si>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</si>
  <si>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</si>
  <si>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</si>
  <si>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</si>
  <si>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</si>
  <si>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</si>
  <si>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</si>
  <si>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</si>
  <si>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</si>
  <si>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</si>
  <si>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</si>
  <si>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</si>
  <si>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</si>
  <si>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</si>
  <si>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</si>
  <si>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</si>
  <si>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</si>
  <si>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</si>
  <si>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</si>
  <si>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</si>
  <si>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</si>
  <si>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</si>
  <si>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</si>
  <si>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</si>
  <si>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</si>
  <si>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</si>
  <si>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</si>
  <si>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</si>
  <si>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</si>
  <si>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</si>
  <si>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</si>
  <si>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</si>
  <si>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</si>
  <si>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</si>
  <si>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</si>
  <si>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</si>
  <si>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</si>
  <si>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</si>
  <si>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</si>
  <si>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</si>
  <si>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</si>
  <si>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</si>
  <si>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</si>
  <si>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</si>
  <si>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</si>
  <si>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</si>
  <si>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</si>
  <si>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</si>
  <si>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</si>
  <si>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</si>
  <si>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</si>
  <si>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</si>
  <si>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</si>
  <si>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</si>
  <si>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</si>
  <si>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</si>
  <si>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</si>
  <si>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</si>
  <si>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</si>
  <si>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</si>
  <si>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</si>
  <si>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</si>
  <si>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</si>
  <si>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</si>
  <si>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</si>
  <si>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</si>
  <si>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</si>
  <si>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</si>
  <si>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</si>
  <si>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</si>
  <si>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</si>
  <si>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</si>
  <si>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</si>
  <si>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</si>
  <si>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</si>
  <si>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</si>
  <si>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</si>
  <si>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</si>
  <si>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</si>
  <si>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</si>
  <si>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</si>
  <si>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</si>
  <si>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</si>
  <si>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</si>
  <si>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</si>
  <si>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</si>
  <si>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</si>
  <si>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</si>
  <si>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</si>
  <si>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</si>
  <si>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</si>
  <si>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</si>
  <si>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</si>
  <si>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</si>
  <si>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</si>
  <si>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</si>
  <si>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</si>
  <si>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</si>
  <si>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</si>
  <si>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</si>
  <si>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</si>
  <si>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</si>
  <si>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</si>
  <si>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</si>
  <si>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</si>
  <si>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</si>
  <si>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</si>
  <si>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</si>
  <si>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</si>
  <si>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</si>
  <si>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</si>
  <si>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</si>
  <si>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</si>
  <si>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</si>
  <si>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</si>
  <si>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</si>
  <si>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</si>
  <si>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</si>
  <si>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</si>
  <si>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</si>
  <si>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</si>
  <si>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</si>
  <si>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</si>
  <si>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</si>
  <si>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</si>
  <si>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</si>
  <si>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</si>
  <si>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</si>
  <si>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</si>
  <si>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</si>
  <si>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</si>
  <si>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</si>
  <si>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</si>
  <si>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</si>
  <si>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</si>
  <si>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</si>
  <si>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</si>
  <si>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</si>
  <si>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</si>
  <si>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</si>
  <si>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</si>
  <si>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</si>
  <si>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</si>
  <si>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</si>
  <si>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</si>
  <si>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</si>
  <si>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</si>
  <si>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</si>
  <si>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</si>
  <si>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</si>
  <si>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</si>
  <si>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</si>
  <si>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</si>
  <si>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</si>
  <si>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</si>
  <si>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</si>
  <si>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</si>
  <si>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</si>
  <si>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</si>
  <si>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</si>
  <si>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</si>
  <si>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</si>
  <si>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</si>
  <si>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</si>
  <si>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</si>
  <si>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</si>
  <si>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</si>
  <si>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</si>
  <si>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</si>
  <si>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</si>
  <si>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</si>
  <si>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</si>
  <si>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</si>
  <si>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</si>
  <si>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</si>
  <si>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</si>
  <si>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</si>
  <si>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</si>
  <si>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</si>
  <si>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</si>
  <si>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</si>
  <si>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</si>
  <si>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</si>
  <si>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</si>
  <si>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</si>
  <si>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</si>
  <si>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</si>
  <si>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</si>
  <si>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</si>
  <si>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</si>
  <si>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</si>
  <si>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</si>
  <si>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</si>
  <si>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</si>
  <si>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</si>
  <si>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</si>
  <si>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</si>
  <si>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</si>
  <si>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</si>
  <si>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</si>
  <si>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</si>
  <si>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</si>
  <si>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</si>
  <si>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</si>
  <si>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</si>
  <si>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</si>
  <si>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</si>
  <si>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</si>
  <si>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</si>
  <si>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</si>
  <si>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</si>
  <si>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</si>
  <si>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</si>
  <si>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</si>
  <si>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</si>
  <si>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</si>
  <si>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</si>
  <si>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</si>
  <si>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</si>
  <si>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</si>
  <si>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</si>
  <si>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</si>
  <si>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</si>
  <si>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</si>
  <si>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</si>
  <si>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</si>
  <si>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</si>
  <si>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</si>
  <si>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</si>
  <si>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</si>
  <si>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</si>
  <si>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</si>
  <si>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</si>
  <si>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</si>
  <si>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</si>
  <si>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</si>
  <si>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</si>
  <si>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</si>
  <si>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</si>
  <si>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</si>
  <si>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</si>
  <si>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</si>
  <si>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</si>
  <si>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</si>
  <si>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</si>
  <si>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</si>
  <si>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</si>
  <si>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</si>
  <si>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</si>
  <si>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</si>
  <si>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</si>
  <si>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</si>
  <si>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</si>
  <si>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</si>
  <si>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</si>
  <si>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</si>
  <si>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</si>
  <si>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</si>
  <si>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</si>
  <si>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</si>
  <si>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</si>
  <si>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</si>
  <si>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</si>
  <si>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</si>
  <si>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</si>
  <si>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</si>
  <si>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</si>
  <si>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</si>
  <si>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</si>
  <si>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</si>
  <si>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</si>
  <si>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</si>
  <si>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</si>
  <si>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</si>
  <si>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</si>
  <si>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</si>
  <si>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</si>
  <si>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</si>
  <si>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</si>
  <si>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</si>
  <si>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</si>
  <si>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</si>
  <si>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</si>
  <si>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</si>
  <si>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</si>
  <si>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</si>
  <si>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</si>
  <si>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</si>
  <si>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</si>
  <si>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</si>
  <si>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</si>
  <si>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</si>
  <si>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</si>
  <si>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</si>
  <si>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</si>
  <si>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</si>
  <si>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</si>
  <si>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</si>
  <si>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</si>
  <si>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</si>
  <si>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</si>
  <si>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</si>
  <si>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</si>
  <si>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</si>
  <si>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</si>
  <si>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</si>
  <si>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</si>
  <si>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</si>
  <si>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</si>
  <si>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</si>
  <si>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</si>
  <si>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</si>
  <si>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</si>
  <si>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</si>
  <si>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</si>
  <si>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</si>
  <si>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</si>
  <si>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</si>
  <si>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</si>
  <si>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</si>
  <si>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</si>
  <si>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</si>
  <si>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</si>
  <si>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</si>
  <si>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</si>
  <si>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</si>
  <si>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</si>
  <si>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</si>
  <si>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</si>
  <si>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</si>
  <si>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</si>
  <si>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</si>
  <si>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</si>
  <si>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</si>
  <si>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</si>
  <si>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</si>
  <si>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</si>
  <si>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</si>
  <si>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</si>
  <si>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</si>
  <si>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</si>
  <si>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</si>
  <si>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</si>
  <si>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</si>
  <si>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</si>
  <si>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</si>
  <si>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</si>
  <si>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</si>
  <si>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</si>
  <si>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</si>
  <si>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</si>
  <si>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</si>
  <si>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</si>
  <si>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</si>
  <si>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</si>
  <si>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</si>
  <si>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</si>
  <si>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</si>
  <si>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</si>
  <si>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</si>
  <si>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</si>
  <si>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</si>
  <si>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</si>
  <si>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</si>
  <si>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</si>
  <si>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</si>
  <si>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</si>
  <si>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</si>
  <si>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</si>
  <si>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</si>
  <si>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</si>
  <si>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</si>
  <si>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</si>
  <si>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</si>
  <si>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</si>
  <si>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</si>
  <si>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</si>
  <si>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</si>
  <si>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</si>
  <si>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</si>
  <si>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</si>
  <si>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</si>
  <si>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</si>
  <si>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</si>
  <si>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</si>
  <si>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</si>
  <si>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</si>
  <si>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</si>
  <si>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</si>
  <si>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</si>
  <si>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</si>
  <si>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</si>
  <si>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</si>
  <si>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</si>
  <si>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</si>
  <si>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</si>
  <si>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</si>
  <si>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</si>
  <si>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</si>
  <si>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</si>
  <si>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</si>
  <si>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</si>
  <si>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</si>
  <si>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</si>
  <si>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</si>
  <si>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</si>
  <si>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</si>
  <si>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</si>
  <si>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</si>
  <si>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</si>
  <si>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</si>
  <si>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</si>
  <si>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</si>
  <si>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</si>
  <si>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</si>
  <si>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</si>
  <si>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</si>
  <si>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</si>
  <si>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</si>
  <si>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</si>
  <si>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</si>
  <si>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</si>
  <si>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</si>
  <si>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</si>
  <si>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</si>
  <si>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</si>
  <si>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</si>
  <si>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</si>
  <si>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</si>
  <si>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</si>
  <si>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</si>
  <si>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</si>
  <si>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</si>
  <si>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</si>
  <si>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</si>
  <si>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</si>
  <si>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</si>
  <si>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</si>
  <si>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</si>
  <si>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</si>
  <si>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</si>
  <si>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</si>
  <si>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</si>
  <si>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</si>
  <si>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</si>
  <si>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</si>
  <si>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</si>
  <si>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</si>
  <si>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</si>
  <si>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</si>
  <si>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</si>
  <si>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</si>
  <si>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</si>
  <si>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</si>
  <si>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</si>
  <si>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</si>
  <si>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</si>
  <si>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</si>
  <si>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</si>
  <si>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</si>
  <si>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</si>
  <si>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</si>
  <si>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</si>
  <si>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</si>
  <si>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</si>
  <si>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</si>
  <si>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</si>
  <si>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</si>
  <si>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</si>
  <si>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</si>
  <si>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</si>
  <si>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</si>
  <si>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</si>
  <si>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</si>
  <si>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</si>
  <si>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</si>
  <si>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</si>
  <si>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</si>
  <si>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</si>
  <si>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</si>
  <si>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</si>
  <si>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</si>
  <si>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</si>
  <si>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</si>
  <si>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</si>
  <si>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</si>
  <si>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</si>
  <si>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</si>
  <si>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</si>
  <si>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</si>
  <si>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</si>
  <si>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</si>
  <si>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</si>
  <si>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</si>
  <si>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</si>
  <si>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</si>
  <si>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</si>
  <si>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</si>
  <si>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</si>
  <si>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</si>
  <si>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</si>
  <si>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</si>
  <si>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</si>
  <si>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</si>
  <si>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</si>
  <si>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</si>
  <si>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</si>
  <si>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</si>
  <si>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</si>
  <si>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</si>
  <si>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</si>
  <si>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</si>
  <si>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</si>
  <si>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</si>
  <si>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</si>
  <si>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</si>
  <si>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</si>
  <si>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</si>
  <si>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</si>
  <si>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</si>
  <si>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</si>
  <si>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</si>
  <si>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</si>
  <si>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</si>
  <si>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</si>
  <si>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</si>
  <si>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</si>
  <si>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</si>
  <si>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</si>
  <si>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</si>
  <si>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</si>
  <si>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</si>
  <si>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</si>
  <si>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</si>
  <si>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</si>
  <si>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</si>
  <si>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</si>
  <si>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</si>
  <si>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</si>
  <si>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</si>
  <si>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</si>
  <si>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</si>
  <si>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</si>
  <si>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</si>
  <si>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</si>
  <si>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</si>
  <si>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</si>
  <si>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</si>
  <si>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</si>
  <si>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</si>
  <si>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</si>
  <si>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</si>
  <si>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</si>
  <si>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</si>
  <si>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</si>
  <si>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</si>
  <si>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</si>
  <si>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</si>
  <si>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</si>
  <si>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</si>
  <si>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</si>
  <si>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</si>
  <si>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</si>
  <si>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</si>
  <si>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</si>
  <si>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</si>
  <si>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</si>
  <si>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</si>
  <si>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</si>
  <si>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</si>
  <si>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</si>
  <si>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</si>
  <si>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</si>
  <si>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</si>
  <si>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</si>
  <si>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</si>
  <si>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</si>
  <si>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</si>
  <si>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</si>
  <si>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</si>
  <si>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</si>
  <si>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</si>
  <si>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</si>
  <si>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</si>
  <si>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</si>
  <si>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</si>
  <si>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</si>
  <si>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</si>
  <si>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</si>
  <si>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</si>
  <si>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</si>
  <si>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</si>
  <si>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</si>
  <si>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</si>
  <si>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</si>
  <si>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</si>
  <si>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</si>
  <si>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</si>
  <si>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</si>
  <si>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</si>
  <si>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</si>
  <si>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</si>
  <si>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</si>
  <si>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</si>
  <si>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</si>
  <si>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</si>
  <si>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</si>
  <si>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</si>
  <si>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</si>
  <si>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</si>
  <si>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</si>
  <si>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</si>
  <si>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</si>
  <si>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</si>
  <si>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</si>
  <si>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</si>
  <si>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</si>
  <si>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</si>
  <si>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</si>
  <si>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</si>
  <si>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</si>
  <si>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</si>
  <si>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</si>
  <si>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</si>
  <si>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</si>
  <si>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</si>
  <si>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</si>
  <si>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</si>
  <si>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</si>
  <si>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</si>
  <si>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</si>
  <si>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</si>
  <si>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</si>
  <si>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</si>
  <si>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</si>
  <si>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</si>
  <si>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</si>
  <si>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</si>
  <si>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</si>
  <si>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</si>
  <si>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</si>
  <si>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</si>
  <si>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</si>
  <si>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</si>
  <si>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</si>
  <si>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</si>
  <si>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</si>
  <si>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</si>
  <si>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</si>
  <si>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</si>
  <si>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</si>
  <si>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</si>
  <si>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</si>
  <si>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</si>
  <si>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</si>
  <si>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</si>
  <si>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</si>
  <si>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</si>
  <si>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</si>
  <si>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</si>
  <si>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</si>
  <si>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</si>
  <si>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</si>
  <si>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</si>
  <si>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</si>
  <si>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</si>
  <si>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</si>
  <si>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</si>
  <si>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</si>
  <si>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</si>
  <si>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</si>
  <si>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</si>
  <si>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</si>
  <si>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</si>
  <si>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</si>
  <si>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</si>
  <si>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</si>
  <si>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</si>
  <si>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</si>
  <si>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</si>
  <si>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</si>
  <si>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</si>
  <si>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</si>
  <si>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</si>
  <si>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</si>
  <si>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</si>
  <si>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</si>
  <si>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</si>
  <si>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</si>
  <si>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</si>
  <si>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</si>
  <si>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</si>
  <si>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</si>
  <si>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</si>
  <si>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</si>
  <si>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</si>
  <si>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</si>
  <si>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</si>
  <si>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</si>
  <si>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</si>
  <si>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</si>
  <si>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</si>
  <si>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</si>
  <si>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</si>
  <si>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</si>
  <si>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</si>
  <si>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</si>
  <si>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</si>
  <si>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</si>
  <si>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</si>
  <si>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</si>
  <si>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</si>
  <si>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</si>
  <si>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</si>
  <si>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</si>
  <si>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</si>
  <si>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</si>
  <si>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</si>
  <si>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</si>
  <si>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</si>
  <si>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</si>
  <si>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</si>
  <si>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</si>
  <si>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</si>
  <si>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</si>
  <si>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</si>
  <si>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</si>
  <si>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</si>
  <si>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</si>
  <si>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</si>
  <si>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</si>
  <si>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</si>
  <si>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</si>
  <si>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</si>
  <si>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</si>
  <si>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</si>
  <si>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</si>
  <si>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</si>
  <si>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</si>
  <si>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</si>
  <si>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</si>
  <si>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</si>
  <si>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</si>
  <si>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</si>
  <si>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</si>
  <si>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</si>
  <si>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</si>
  <si>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</si>
  <si>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</si>
  <si>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</si>
  <si>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</si>
  <si>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</si>
  <si>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</si>
  <si>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</si>
  <si>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</si>
  <si>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</si>
  <si>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</si>
  <si>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</si>
  <si>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</si>
  <si>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</si>
  <si>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</si>
  <si>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</si>
  <si>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</si>
  <si>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</si>
  <si>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</si>
  <si>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</si>
  <si>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</si>
  <si>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</si>
  <si>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</si>
  <si>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</si>
  <si>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</si>
  <si>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</si>
  <si>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</si>
  <si>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</si>
  <si>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</si>
  <si>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</si>
  <si>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</si>
  <si>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</si>
  <si>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</si>
  <si>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</si>
  <si>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</si>
  <si>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</si>
  <si>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</si>
  <si>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</si>
  <si>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</si>
  <si>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</si>
  <si>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</si>
  <si>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</si>
  <si>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</si>
  <si>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</si>
  <si>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</si>
  <si>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</si>
  <si>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</si>
  <si>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</si>
  <si>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</si>
  <si>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</si>
  <si>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</si>
  <si>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</si>
  <si>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</si>
  <si>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</si>
  <si>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</si>
  <si>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</si>
  <si>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</si>
  <si>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</si>
  <si>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</si>
  <si>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</si>
  <si>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</si>
  <si>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</si>
  <si>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</si>
  <si>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</si>
  <si>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</si>
  <si>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</si>
  <si>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</si>
  <si>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</si>
  <si>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</si>
  <si>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</si>
  <si>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</si>
  <si>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</si>
  <si>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</si>
  <si>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</si>
  <si>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</si>
  <si>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</si>
  <si>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</si>
  <si>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</si>
  <si>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</si>
  <si>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</si>
  <si>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</si>
  <si>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</si>
  <si>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</si>
  <si>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</si>
  <si>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</si>
  <si>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</si>
  <si>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</si>
  <si>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</si>
  <si>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</si>
  <si>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</si>
  <si>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</si>
  <si>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</si>
  <si>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</si>
  <si>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</si>
  <si>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</si>
  <si>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</si>
  <si>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</si>
  <si>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</si>
  <si>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</si>
  <si>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</si>
  <si>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</si>
  <si>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</si>
  <si>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</si>
  <si>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</si>
  <si>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</si>
  <si>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</si>
  <si>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</si>
  <si>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</si>
  <si>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</si>
  <si>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</si>
  <si>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</si>
  <si>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</si>
  <si>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</si>
  <si>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</si>
  <si>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</si>
  <si>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</si>
  <si>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</si>
  <si>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</si>
  <si>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</si>
  <si>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</si>
  <si>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</si>
  <si>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</si>
  <si>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</si>
  <si>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</si>
  <si>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</si>
  <si>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</si>
  <si>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</si>
  <si>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</si>
  <si>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</si>
  <si>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</si>
  <si>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</si>
  <si>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</si>
  <si>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</si>
  <si>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</si>
  <si>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</si>
  <si>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</si>
  <si>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</si>
  <si>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</si>
  <si>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</si>
  <si>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</si>
  <si>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</si>
  <si>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</si>
  <si>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</si>
  <si>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</si>
  <si>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</si>
  <si>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</si>
  <si>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</si>
  <si>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</si>
  <si>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</si>
  <si>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</si>
  <si>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</si>
  <si>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</si>
  <si>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</si>
  <si>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</si>
  <si>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</si>
  <si>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</si>
  <si>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</si>
  <si>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</si>
  <si>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</si>
  <si>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</si>
  <si>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</si>
  <si>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</si>
  <si>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</si>
  <si>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</si>
  <si>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</si>
  <si>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</si>
  <si>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</si>
  <si>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</si>
  <si>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</si>
  <si>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</si>
  <si>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</si>
  <si>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</si>
  <si>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</si>
  <si>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</si>
  <si>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</si>
  <si>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</si>
  <si>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</si>
  <si>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</si>
  <si>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</si>
  <si>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</si>
  <si>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</si>
  <si>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</si>
  <si>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</si>
  <si>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</si>
  <si>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</si>
  <si>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</si>
  <si>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</si>
  <si>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</si>
  <si>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</si>
  <si>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</si>
  <si>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</si>
  <si>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</si>
  <si>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</si>
  <si>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</si>
  <si>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</si>
  <si>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</si>
  <si>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</si>
  <si>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</si>
  <si>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</si>
  <si>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</si>
  <si>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</si>
  <si>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</si>
  <si>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</si>
  <si>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</si>
  <si>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</si>
  <si>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</si>
  <si>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</si>
  <si>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</si>
  <si>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</si>
  <si>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</si>
  <si>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</si>
  <si>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</si>
  <si>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</si>
  <si>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</si>
  <si>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</si>
  <si>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</si>
  <si>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</si>
  <si>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</si>
  <si>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</si>
  <si>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</si>
  <si>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</si>
  <si>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</si>
  <si>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</si>
  <si>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</si>
  <si>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</si>
  <si>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</si>
  <si>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</si>
  <si>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</si>
  <si>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</si>
  <si>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</si>
  <si>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</si>
  <si>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</si>
  <si>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</si>
  <si>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</si>
  <si>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</si>
  <si>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</si>
  <si>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</si>
  <si>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</si>
  <si>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</si>
  <si>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</si>
  <si>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</si>
  <si>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</si>
  <si>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</si>
  <si>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</si>
  <si>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</si>
  <si>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</si>
  <si>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</si>
  <si>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</si>
  <si>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</si>
  <si>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</si>
  <si>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</si>
  <si>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</si>
  <si>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</si>
  <si>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</si>
  <si>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</si>
  <si>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</si>
  <si>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</si>
  <si>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</si>
  <si>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</si>
  <si>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</si>
  <si>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</si>
  <si>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</si>
  <si>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</si>
  <si>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</si>
  <si>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</si>
  <si>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</si>
  <si>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</si>
  <si>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</si>
  <si>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</si>
  <si>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</si>
  <si>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</si>
  <si>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</si>
  <si>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</si>
  <si>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</si>
  <si>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</si>
  <si>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</si>
  <si>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</si>
  <si>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</si>
  <si>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</si>
  <si>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</si>
  <si>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</si>
  <si>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</si>
  <si>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</si>
  <si>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</si>
  <si>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</si>
  <si>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</si>
  <si>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</si>
  <si>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</si>
  <si>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</si>
  <si>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</si>
  <si>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</si>
  <si>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</si>
  <si>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</si>
  <si>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</si>
  <si>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</si>
  <si>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</si>
  <si>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</si>
  <si>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</si>
  <si>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</si>
  <si>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</si>
  <si>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</si>
  <si>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</si>
  <si>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</si>
  <si>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</si>
  <si>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</si>
  <si>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</si>
  <si>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</si>
  <si>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</si>
  <si>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</si>
  <si>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</si>
  <si>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</si>
  <si>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</si>
  <si>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</si>
  <si>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</si>
  <si>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</si>
  <si>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</si>
  <si>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</si>
  <si>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</si>
  <si>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</si>
  <si>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</si>
  <si>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</si>
  <si>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</si>
  <si>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</si>
  <si>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</si>
  <si>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</si>
  <si>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</si>
  <si>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</si>
  <si>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</si>
  <si>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</si>
  <si>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</si>
  <si>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</si>
  <si>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</si>
  <si>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</si>
  <si>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</si>
  <si>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</si>
  <si>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</si>
  <si>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</si>
  <si>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</si>
  <si>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</si>
  <si>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</si>
  <si>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</si>
  <si>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</si>
  <si>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</si>
  <si>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</si>
  <si>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</si>
  <si>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</si>
  <si>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</si>
  <si>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</si>
  <si>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</si>
  <si>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</si>
  <si>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</si>
  <si>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</si>
  <si>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</si>
  <si>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</si>
  <si>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</si>
  <si>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</si>
  <si>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</si>
  <si>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</si>
  <si>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</si>
  <si>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</si>
  <si>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</si>
  <si>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</si>
  <si>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</si>
  <si>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</si>
  <si>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</si>
  <si>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</si>
  <si>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</si>
  <si>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</si>
  <si>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</si>
  <si>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</si>
  <si>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</si>
  <si>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</si>
  <si>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</si>
  <si>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</si>
  <si>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</si>
  <si>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</si>
  <si>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</si>
  <si>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</si>
  <si>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</si>
  <si>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</si>
  <si>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</si>
  <si>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</si>
  <si>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</si>
  <si>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</si>
  <si>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</si>
  <si>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</si>
  <si>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</si>
  <si>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</si>
  <si>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</si>
  <si>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</si>
  <si>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</si>
  <si>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</si>
  <si>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</si>
  <si>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</si>
  <si>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</si>
  <si>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</si>
  <si>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</si>
  <si>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</si>
  <si>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</si>
  <si>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</si>
  <si>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</si>
  <si>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</si>
  <si>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</si>
  <si>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</si>
  <si>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</si>
  <si>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</si>
  <si>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</si>
  <si>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</si>
  <si>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</si>
  <si>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</si>
  <si>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</si>
  <si>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</si>
  <si>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</si>
  <si>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</si>
  <si>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</si>
  <si>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</si>
  <si>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</si>
  <si>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</si>
  <si>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</si>
  <si>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</si>
  <si>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</si>
  <si>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</si>
  <si>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</si>
  <si>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</si>
  <si>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</si>
  <si>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</si>
  <si>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</si>
  <si>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</si>
  <si>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</si>
  <si>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</si>
  <si>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</si>
  <si>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</si>
  <si>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</si>
  <si>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</si>
  <si>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</si>
  <si>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</si>
  <si>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</si>
  <si>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</si>
  <si>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</si>
  <si>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</si>
  <si>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</si>
  <si>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</si>
  <si>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</si>
  <si>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</si>
  <si>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</si>
  <si>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</si>
  <si>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</si>
  <si>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</si>
  <si>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</si>
  <si>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</si>
  <si>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</si>
  <si>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</si>
  <si>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</si>
  <si>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</si>
  <si>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</si>
  <si>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</si>
  <si>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</si>
  <si>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</si>
  <si>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</si>
  <si>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</si>
  <si>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</si>
  <si>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</si>
  <si>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</si>
  <si>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</si>
  <si>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</si>
  <si>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</si>
  <si>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</si>
  <si>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</si>
  <si>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</si>
  <si>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</si>
  <si>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</si>
  <si>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</si>
  <si>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</si>
  <si>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</si>
  <si>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</si>
  <si>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</si>
  <si>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</si>
  <si>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</si>
  <si>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</si>
  <si>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</si>
  <si>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</si>
  <si>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</si>
  <si>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</si>
  <si>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</si>
  <si>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</si>
  <si>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</si>
  <si>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</si>
  <si>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</si>
  <si>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</si>
  <si>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</si>
  <si>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</si>
  <si>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</si>
  <si>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</si>
  <si>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</si>
  <si>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</si>
  <si>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</si>
  <si>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</si>
  <si>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</si>
  <si>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</si>
  <si>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</si>
  <si>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</si>
  <si>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</si>
  <si>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</si>
  <si>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</si>
  <si>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</si>
  <si>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</si>
  <si>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</si>
  <si>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</si>
  <si>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</si>
  <si>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</si>
  <si>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</si>
  <si>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</si>
  <si>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</si>
  <si>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</si>
  <si>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</si>
  <si>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</si>
  <si>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</si>
  <si>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</si>
  <si>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</si>
  <si>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</si>
  <si>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</si>
  <si>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</si>
  <si>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</si>
  <si>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</si>
  <si>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</si>
  <si>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</si>
  <si>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</si>
  <si>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</si>
  <si>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</si>
  <si>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</si>
  <si>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</si>
  <si>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</si>
  <si>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</si>
  <si>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</si>
  <si>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</si>
  <si>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</si>
  <si>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</si>
  <si>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</si>
  <si>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</si>
  <si>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</si>
  <si>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</si>
  <si>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</si>
  <si>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</si>
  <si>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</si>
  <si>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</si>
  <si>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</si>
  <si>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</si>
  <si>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</si>
  <si>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</si>
  <si>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</si>
  <si>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</si>
  <si>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</si>
  <si>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</si>
  <si>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</si>
  <si>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</si>
  <si>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</si>
  <si>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</si>
  <si>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</si>
  <si>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</si>
  <si>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</si>
  <si>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</si>
  <si>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</si>
  <si>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</si>
  <si>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</si>
  <si>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</si>
  <si>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</si>
  <si>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</si>
  <si>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</si>
  <si>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</si>
  <si>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</si>
  <si>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</si>
  <si>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</si>
  <si>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</si>
  <si>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</si>
  <si>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</si>
  <si>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</si>
  <si>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</si>
  <si>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</si>
  <si>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</si>
  <si>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</si>
  <si>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</si>
  <si>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</si>
  <si>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</si>
  <si>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</si>
  <si>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</si>
  <si>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</si>
  <si>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</si>
  <si>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</si>
  <si>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</si>
  <si>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</si>
  <si>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</si>
  <si>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</si>
  <si>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</si>
  <si>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</si>
  <si>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</si>
  <si>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</si>
  <si>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</si>
  <si>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</si>
  <si>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</si>
  <si>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</si>
  <si>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</si>
  <si>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</si>
  <si>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</si>
  <si>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</si>
  <si>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</si>
  <si>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</si>
  <si>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</si>
  <si>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</si>
  <si>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</si>
  <si>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</si>
  <si>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</si>
  <si>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</si>
  <si>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</si>
  <si>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</si>
  <si>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</si>
  <si>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</si>
  <si>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</si>
  <si>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</si>
  <si>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</si>
  <si>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</si>
  <si>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</si>
  <si>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</si>
  <si>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</si>
  <si>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</si>
  <si>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</si>
  <si>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</si>
  <si>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</si>
  <si>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</si>
  <si>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</si>
  <si>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</si>
  <si>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</si>
  <si>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</si>
  <si>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</si>
  <si>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</si>
  <si>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</si>
  <si>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</si>
  <si>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</si>
  <si>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</si>
  <si>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</si>
  <si>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</si>
  <si>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</si>
  <si>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</si>
  <si>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</si>
  <si>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</si>
  <si>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</si>
  <si>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</si>
  <si>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</si>
  <si>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</si>
  <si>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</si>
  <si>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</si>
  <si>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</si>
  <si>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</si>
  <si>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</si>
  <si>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</si>
  <si>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</si>
  <si>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</si>
  <si>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</si>
  <si>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</si>
  <si>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</si>
  <si>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</si>
  <si>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</si>
  <si>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</si>
  <si>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</si>
  <si>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</si>
  <si>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</si>
  <si>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</si>
  <si>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</si>
  <si>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</si>
  <si>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</si>
  <si>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</si>
  <si>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</si>
  <si>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</si>
  <si>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</si>
  <si>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</si>
  <si>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</si>
  <si>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</si>
  <si>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</si>
  <si>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</si>
  <si>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</si>
  <si>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</si>
  <si>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</si>
  <si>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</si>
  <si>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</si>
  <si>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</si>
  <si>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</si>
  <si>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</si>
  <si>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</si>
  <si>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</si>
  <si>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</si>
  <si>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</si>
  <si>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</si>
  <si>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</si>
  <si>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</si>
  <si>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</si>
  <si>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</si>
  <si>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</si>
  <si>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</si>
  <si>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</si>
  <si>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</si>
  <si>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</si>
  <si>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</si>
  <si>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</si>
  <si>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</si>
  <si>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</si>
  <si>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</si>
  <si>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</si>
  <si>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</si>
  <si>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</si>
  <si>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</si>
  <si>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</si>
  <si>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</si>
  <si>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</si>
  <si>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</si>
  <si>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</si>
  <si>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</si>
  <si>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</si>
  <si>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</si>
  <si>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</si>
  <si>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</si>
  <si>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</si>
  <si>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</si>
  <si>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</si>
  <si>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</si>
  <si>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</si>
  <si>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</si>
  <si>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</si>
  <si>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</si>
  <si>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</si>
  <si>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</si>
  <si>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</si>
  <si>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</si>
  <si>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</si>
  <si>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</si>
  <si>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</si>
  <si>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</si>
  <si>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</si>
  <si>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</si>
  <si>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</si>
  <si>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</si>
  <si>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</si>
  <si>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</si>
  <si>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</si>
  <si>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</si>
  <si>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</si>
  <si>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</si>
  <si>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</si>
  <si>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</si>
  <si>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</si>
  <si>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</si>
  <si>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</si>
  <si>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</si>
  <si>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</si>
  <si>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</si>
  <si>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</si>
  <si>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</si>
  <si>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</si>
  <si>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</si>
  <si>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</si>
  <si>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</si>
  <si>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</si>
  <si>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</si>
  <si>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</si>
  <si>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</si>
  <si>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</si>
  <si>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</si>
  <si>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</si>
  <si>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</si>
  <si>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</si>
  <si>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</si>
  <si>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</si>
  <si>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</si>
  <si>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</si>
  <si>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</si>
  <si>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</si>
  <si>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</si>
  <si>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</si>
  <si>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</si>
  <si>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</si>
  <si>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</si>
  <si>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</si>
  <si>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</si>
  <si>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</si>
  <si>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</si>
  <si>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</si>
  <si>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</si>
  <si>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</si>
  <si>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</si>
  <si>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</si>
  <si>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</si>
  <si>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</si>
  <si>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</si>
  <si>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</si>
  <si>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</si>
  <si>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</si>
  <si>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</si>
  <si>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</si>
  <si>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</si>
  <si>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</si>
  <si>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</si>
  <si>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</si>
  <si>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</si>
  <si>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</si>
  <si>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</si>
  <si>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</si>
  <si>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</si>
  <si>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</si>
  <si>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</si>
  <si>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</si>
  <si>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</si>
  <si>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</si>
  <si>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</si>
  <si>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</si>
  <si>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</si>
  <si>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</si>
  <si>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</si>
  <si>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</si>
  <si>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</si>
  <si>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</si>
  <si>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</si>
  <si>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</si>
  <si>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</si>
  <si>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</si>
  <si>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</si>
  <si>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</si>
  <si>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</si>
  <si>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</si>
  <si>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</si>
  <si>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</si>
  <si>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</si>
  <si>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</si>
  <si>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</si>
  <si>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</si>
  <si>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</si>
  <si>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</si>
  <si>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</si>
  <si>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</si>
  <si>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</si>
  <si>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</si>
  <si>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</si>
  <si>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</si>
  <si>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</si>
  <si>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</si>
  <si>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</si>
  <si>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</si>
  <si>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</si>
  <si>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</si>
  <si>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</si>
  <si>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</si>
  <si>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</si>
  <si>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</si>
  <si>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</si>
  <si>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</si>
  <si>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</si>
  <si>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</si>
  <si>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</si>
  <si>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</si>
  <si>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</si>
  <si>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</si>
  <si>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</si>
  <si>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</si>
  <si>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</si>
  <si>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</si>
  <si>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</si>
  <si>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</si>
  <si>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</si>
  <si>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</si>
  <si>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</si>
  <si>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</si>
  <si>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</si>
  <si>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</si>
  <si>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</si>
  <si>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</si>
  <si>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</si>
  <si>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</si>
  <si>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</si>
  <si>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</si>
  <si>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</si>
  <si>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</si>
  <si>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</si>
  <si>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</si>
  <si>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</si>
  <si>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</si>
  <si>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</si>
  <si>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</si>
  <si>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</si>
  <si>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</si>
  <si>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</si>
  <si>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</si>
  <si>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</si>
  <si>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</si>
  <si>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</si>
  <si>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</si>
  <si>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</si>
  <si>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</si>
  <si>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</si>
  <si>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</si>
  <si>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</si>
  <si>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</si>
  <si>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</si>
  <si>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</si>
  <si>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</si>
  <si>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</si>
  <si>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</si>
  <si>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</si>
  <si>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</si>
  <si>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</si>
  <si>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</si>
  <si>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</si>
  <si>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</si>
  <si>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</si>
  <si>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</si>
  <si>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</si>
  <si>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</si>
  <si>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</si>
  <si>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</si>
  <si>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</si>
  <si>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</si>
  <si>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</si>
  <si>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</si>
  <si>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</si>
  <si>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</si>
  <si>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</si>
  <si>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</si>
  <si>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</si>
  <si>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</si>
  <si>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</si>
  <si>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</si>
  <si>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</si>
  <si>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</si>
  <si>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</si>
  <si>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</si>
  <si>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</si>
  <si>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</si>
  <si>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</si>
  <si>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</si>
  <si>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</si>
  <si>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</si>
  <si>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</si>
  <si>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</si>
  <si>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</si>
  <si>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</si>
  <si>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</si>
  <si>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</si>
  <si>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</si>
  <si>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</si>
  <si>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</si>
  <si>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</si>
  <si>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</si>
  <si>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</si>
  <si>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</si>
  <si>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</si>
  <si>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</si>
  <si>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</si>
  <si>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</si>
  <si>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</si>
  <si>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</si>
  <si>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</si>
  <si>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</si>
  <si>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</si>
  <si>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</si>
  <si>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</si>
  <si>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</si>
  <si>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</si>
  <si>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</si>
  <si>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</si>
  <si>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</si>
  <si>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</si>
  <si>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</si>
  <si>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</si>
  <si>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</si>
  <si>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</si>
  <si>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</si>
  <si>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</si>
  <si>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</si>
  <si>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</si>
  <si>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</si>
  <si>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</si>
  <si>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</si>
  <si>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</si>
  <si>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</si>
  <si>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</si>
  <si>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</si>
  <si>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</si>
  <si>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</si>
  <si>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</si>
  <si>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</si>
  <si>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</si>
  <si>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</si>
  <si>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</si>
  <si>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</si>
  <si>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</si>
  <si>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</si>
  <si>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</si>
  <si>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</si>
  <si>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</si>
  <si>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</si>
  <si>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</si>
  <si>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</si>
  <si>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</si>
  <si>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</si>
  <si>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</si>
  <si>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</si>
  <si>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</si>
  <si>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</si>
  <si>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</si>
  <si>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</si>
  <si>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</si>
  <si>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</si>
  <si>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</si>
  <si>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</si>
  <si>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</si>
  <si>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</si>
  <si>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</si>
  <si>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</si>
  <si>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</si>
  <si>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</si>
  <si>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</si>
  <si>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</si>
  <si>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</si>
  <si>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</si>
  <si>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</si>
  <si>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</si>
  <si>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</si>
  <si>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</si>
  <si>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</si>
  <si>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</si>
  <si>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</si>
  <si>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</si>
  <si>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</si>
  <si>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</si>
  <si>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</si>
  <si>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</si>
  <si>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</si>
  <si>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</si>
  <si>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</si>
  <si>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</si>
  <si>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</si>
  <si>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</si>
  <si>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</si>
  <si>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</si>
  <si>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</si>
  <si>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</si>
  <si>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</si>
  <si>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</si>
  <si>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</si>
  <si>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</si>
  <si>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</si>
  <si>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</si>
  <si>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</si>
  <si>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</si>
  <si>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</si>
  <si>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</si>
  <si>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</si>
  <si>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</si>
  <si>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</si>
  <si>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</si>
  <si>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</si>
  <si>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</si>
  <si>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</si>
  <si>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</si>
  <si>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</si>
  <si>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</si>
  <si>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</si>
  <si>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</si>
  <si>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</si>
  <si>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</si>
  <si>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</si>
  <si>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</si>
  <si>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</si>
  <si>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</si>
  <si>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</si>
  <si>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</si>
  <si>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</si>
  <si>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</si>
  <si>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</si>
  <si>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</si>
  <si>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</si>
  <si>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</si>
  <si>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</si>
  <si>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</si>
  <si>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</si>
  <si>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</si>
  <si>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</si>
  <si>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</si>
  <si>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</si>
  <si>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</si>
  <si>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</si>
  <si>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</si>
  <si>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</si>
  <si>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</si>
  <si>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</si>
  <si>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</si>
  <si>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</si>
  <si>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</si>
  <si>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</si>
  <si>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</si>
  <si>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</si>
  <si>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</si>
  <si>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</si>
  <si>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</si>
  <si>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</si>
  <si>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</si>
  <si>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</si>
  <si>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</si>
  <si>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</si>
  <si>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</si>
  <si>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</si>
  <si>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</si>
  <si>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</si>
  <si>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</si>
  <si>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</si>
  <si>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</si>
  <si>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</si>
  <si>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</si>
  <si>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</si>
  <si>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</si>
  <si>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</si>
  <si>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</si>
  <si>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</si>
  <si>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</si>
  <si>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</si>
  <si>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</si>
  <si>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</si>
  <si>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</si>
  <si>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</si>
  <si>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</si>
  <si>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</si>
  <si>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</si>
  <si>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</si>
  <si>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</si>
  <si>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</si>
  <si>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</si>
  <si>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</si>
  <si>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</si>
  <si>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</si>
  <si>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</si>
  <si>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</si>
  <si>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</si>
  <si>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</si>
  <si>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</si>
  <si>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</si>
  <si>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</si>
  <si>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</si>
  <si>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</si>
  <si>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</si>
  <si>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</si>
  <si>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</si>
  <si>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</si>
  <si>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</si>
  <si>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</si>
  <si>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</si>
  <si>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</si>
  <si>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</si>
  <si>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</si>
  <si>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</si>
  <si>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</si>
  <si>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</si>
  <si>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</si>
  <si>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</si>
  <si>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</si>
  <si>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</si>
  <si>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</si>
  <si>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</si>
  <si>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</si>
  <si>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</si>
  <si>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</si>
  <si>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</si>
  <si>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</si>
  <si>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</si>
  <si>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</si>
  <si>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</si>
  <si>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</si>
  <si>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</si>
  <si>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</si>
  <si>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</si>
  <si>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</si>
  <si>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</si>
  <si>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</si>
  <si>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</si>
  <si>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</si>
  <si>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</si>
  <si>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</si>
  <si>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</si>
  <si>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</si>
  <si>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</si>
  <si>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</si>
  <si>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</si>
  <si>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</si>
  <si>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</si>
  <si>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</si>
  <si>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</si>
  <si>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</si>
  <si>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</si>
  <si>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</si>
  <si>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</si>
  <si>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</si>
  <si>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</si>
  <si>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</si>
  <si>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</si>
  <si>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</si>
  <si>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</si>
  <si>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</si>
  <si>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</si>
  <si>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</si>
  <si>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</si>
  <si>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</si>
  <si>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</si>
  <si>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</si>
  <si>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</si>
  <si>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</si>
  <si>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</si>
  <si>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</si>
  <si>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</si>
  <si>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</si>
  <si>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</si>
  <si>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</si>
  <si>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</si>
  <si>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</si>
  <si>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</si>
  <si>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</si>
  <si>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</si>
  <si>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</si>
  <si>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</si>
  <si>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</si>
  <si>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</si>
  <si>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</si>
  <si>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</si>
  <si>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</si>
  <si>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</si>
  <si>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</si>
  <si>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</si>
  <si>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</si>
  <si>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</si>
  <si>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</si>
  <si>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</si>
  <si>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</si>
  <si>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</si>
  <si>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</si>
  <si>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</si>
  <si>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</si>
  <si>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</si>
  <si>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</si>
  <si>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</si>
  <si>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</si>
  <si>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</si>
  <si>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</si>
  <si>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</si>
  <si>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</si>
  <si>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</si>
  <si>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</si>
  <si>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</si>
  <si>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</si>
  <si>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</si>
  <si>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</si>
  <si>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</si>
  <si>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</si>
  <si>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</si>
  <si>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</si>
  <si>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</si>
  <si>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</si>
  <si>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</si>
  <si>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</si>
  <si>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</si>
  <si>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</si>
  <si>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</si>
  <si>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</si>
  <si>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</si>
  <si>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</si>
  <si>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</si>
  <si>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</si>
  <si>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</si>
  <si>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</si>
  <si>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</si>
  <si>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</si>
  <si>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</si>
  <si>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</si>
  <si>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</si>
  <si>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</si>
  <si>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</si>
  <si>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</si>
  <si>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</si>
  <si>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</si>
  <si>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</si>
  <si>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</si>
  <si>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</si>
  <si>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</si>
  <si>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</si>
  <si>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</si>
  <si>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</si>
  <si>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</si>
  <si>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</si>
  <si>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</si>
  <si>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</si>
  <si>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</si>
  <si>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</si>
  <si>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</si>
  <si>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</si>
  <si>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</si>
  <si>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</si>
  <si>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</si>
  <si>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</si>
  <si>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</si>
  <si>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</si>
  <si>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</si>
  <si>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</si>
  <si>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</si>
  <si>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</si>
  <si>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</si>
  <si>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</si>
  <si>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</si>
  <si>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</si>
  <si>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</si>
  <si>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</si>
  <si>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</si>
  <si>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</si>
  <si>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</si>
  <si>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</si>
  <si>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</si>
  <si>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</si>
  <si>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</si>
  <si>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</si>
  <si>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</si>
  <si>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</si>
  <si>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</si>
  <si>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</si>
  <si>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</si>
  <si>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</si>
  <si>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</si>
  <si>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</si>
  <si>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</si>
  <si>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</si>
  <si>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</si>
  <si>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</si>
  <si>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</si>
  <si>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</si>
  <si>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</si>
  <si>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</si>
  <si>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</si>
  <si>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</si>
  <si>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</si>
  <si>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</si>
  <si>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</si>
  <si>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</si>
  <si>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</si>
  <si>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</si>
  <si>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</si>
  <si>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</si>
  <si>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</si>
  <si>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</si>
  <si>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</si>
  <si>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</si>
  <si>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</si>
  <si>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</si>
  <si>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</si>
  <si>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</si>
  <si>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</si>
  <si>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</si>
  <si>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</si>
  <si>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</si>
  <si>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</si>
  <si>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</si>
  <si>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</si>
  <si>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</si>
  <si>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</si>
  <si>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</si>
  <si>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</si>
  <si>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</si>
  <si>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</si>
  <si>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</si>
  <si>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</si>
  <si>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</si>
  <si>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</si>
  <si>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</si>
  <si>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</si>
  <si>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</si>
  <si>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</si>
  <si>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</si>
  <si>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</si>
  <si>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</si>
  <si>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</si>
  <si>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</si>
  <si>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</si>
  <si>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</si>
  <si>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</si>
  <si>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</si>
  <si>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</si>
  <si>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</si>
  <si>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</si>
  <si>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</si>
  <si>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</si>
  <si>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</si>
  <si>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</si>
  <si>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</si>
  <si>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</si>
  <si>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</si>
  <si>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</si>
  <si>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</si>
  <si>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</si>
  <si>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</si>
  <si>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</si>
  <si>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</si>
  <si>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</si>
  <si>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</si>
  <si>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</si>
  <si>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</si>
  <si>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</si>
  <si>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</si>
  <si>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</si>
  <si>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</si>
  <si>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</si>
  <si>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</si>
  <si>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</si>
  <si>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</si>
  <si>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</si>
  <si>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</si>
  <si>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</si>
  <si>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</si>
  <si>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</si>
  <si>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</si>
  <si>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</si>
  <si>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</si>
  <si>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</si>
  <si>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</si>
  <si>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</si>
  <si>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</si>
  <si>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</si>
  <si>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</si>
  <si>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</si>
  <si>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</si>
  <si>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</si>
  <si>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</si>
  <si>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</si>
  <si>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</si>
  <si>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</si>
  <si>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</si>
  <si>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</si>
  <si>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</si>
  <si>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</si>
  <si>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</si>
  <si>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</si>
  <si>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</si>
  <si>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</si>
  <si>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</si>
  <si>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</si>
  <si>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</si>
  <si>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</si>
  <si>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</si>
  <si>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</si>
  <si>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</si>
  <si>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</si>
  <si>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</si>
  <si>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</si>
  <si>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</si>
  <si>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</si>
  <si>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</si>
  <si>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</si>
  <si>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</si>
  <si>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</si>
  <si>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</si>
  <si>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</si>
  <si>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</si>
  <si>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</si>
  <si>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</si>
  <si>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</si>
  <si>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</si>
  <si>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</si>
  <si>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</si>
  <si>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</si>
  <si>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</si>
  <si>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</si>
  <si>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</si>
  <si>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</si>
  <si>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</si>
  <si>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</si>
  <si>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</si>
  <si>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</si>
  <si>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</si>
  <si>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</si>
  <si>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</si>
  <si>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</si>
  <si>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</si>
  <si>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</si>
  <si>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</si>
  <si>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</si>
  <si>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</si>
  <si>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</si>
  <si>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</si>
  <si>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</si>
  <si>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</si>
  <si>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</si>
  <si>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</si>
  <si>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</si>
  <si>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</si>
  <si>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</si>
  <si>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</si>
  <si>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</si>
  <si>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</si>
  <si>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</si>
  <si>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</si>
  <si>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</si>
  <si>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</si>
  <si>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</si>
  <si>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</si>
  <si>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</si>
  <si>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</si>
  <si>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</si>
  <si>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</si>
  <si>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</si>
  <si>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</si>
  <si>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</si>
  <si>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</si>
  <si>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</si>
  <si>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</si>
  <si>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</si>
  <si>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</si>
  <si>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</si>
  <si>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</si>
  <si>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</si>
  <si>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</si>
  <si>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</si>
  <si>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</si>
  <si>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</si>
  <si>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</si>
  <si>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</si>
  <si>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</si>
  <si>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</si>
  <si>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</si>
  <si>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</si>
  <si>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</si>
  <si>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</si>
  <si>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</si>
  <si>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</si>
  <si>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</si>
  <si>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</si>
  <si>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</si>
  <si>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</si>
  <si>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</si>
  <si>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</si>
  <si>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</si>
  <si>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</si>
  <si>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</si>
  <si>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</si>
  <si>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</si>
  <si>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</si>
  <si>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</si>
  <si>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</si>
  <si>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</si>
  <si>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</si>
  <si>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</si>
  <si>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</si>
  <si>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</si>
  <si>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</si>
  <si>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</si>
  <si>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</si>
  <si>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</si>
  <si>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</si>
  <si>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</si>
  <si>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</si>
  <si>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</si>
  <si>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</si>
  <si>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</si>
  <si>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</si>
  <si>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</si>
  <si>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</si>
  <si>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</si>
  <si>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</si>
  <si>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</si>
  <si>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</si>
  <si>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</si>
  <si>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</si>
  <si>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</si>
  <si>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</si>
  <si>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</si>
  <si>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</si>
  <si>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</si>
  <si>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</si>
  <si>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</si>
  <si>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</si>
  <si>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</si>
  <si>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</si>
  <si>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</si>
  <si>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</si>
  <si>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</si>
  <si>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</si>
  <si>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</si>
  <si>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</si>
  <si>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</si>
  <si>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</si>
  <si>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</si>
  <si>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</si>
  <si>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</si>
  <si>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</si>
  <si>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</si>
  <si>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</si>
  <si>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</si>
  <si>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</si>
  <si>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</si>
  <si>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</si>
  <si>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</si>
  <si>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</si>
  <si>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</si>
  <si>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</si>
  <si>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</si>
  <si>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</si>
  <si>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</si>
  <si>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</si>
  <si>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</si>
  <si>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</si>
  <si>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</si>
  <si>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</si>
  <si>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</si>
  <si>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</si>
  <si>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</si>
  <si>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</si>
  <si>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</si>
  <si>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</si>
  <si>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</si>
  <si>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</si>
  <si>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</si>
  <si>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</si>
  <si>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</si>
  <si>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</si>
  <si>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</si>
  <si>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</si>
  <si>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</si>
  <si>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</si>
  <si>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</si>
  <si>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</si>
  <si>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</si>
  <si>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</si>
  <si>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</si>
  <si>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</si>
  <si>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</si>
  <si>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</si>
  <si>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</si>
  <si>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</si>
  <si>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</si>
  <si>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</si>
  <si>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</si>
  <si>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</si>
  <si>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</si>
  <si>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</si>
  <si>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</si>
  <si>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</si>
  <si>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</si>
  <si>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</si>
  <si>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</si>
  <si>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</si>
  <si>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</si>
  <si>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</si>
  <si>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</si>
  <si>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</si>
  <si>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</si>
  <si>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</si>
  <si>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</si>
  <si>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</si>
  <si>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</si>
  <si>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</si>
  <si>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</si>
  <si>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</si>
  <si>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</si>
  <si>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</si>
  <si>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</si>
  <si>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</si>
  <si>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</si>
  <si>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</si>
  <si>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</si>
  <si>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</si>
  <si>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</si>
  <si>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</si>
  <si>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</si>
  <si>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</si>
  <si>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</si>
  <si>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</si>
  <si>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</si>
  <si>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</si>
  <si>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</si>
  <si>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</si>
  <si>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</si>
  <si>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</si>
  <si>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</si>
  <si>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</si>
  <si>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</si>
  <si>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</si>
  <si>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</si>
  <si>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</si>
  <si>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</si>
  <si>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</si>
  <si>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</si>
  <si>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</si>
  <si>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</si>
  <si>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</si>
  <si>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</si>
  <si>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</si>
  <si>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</si>
  <si>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</si>
  <si>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</si>
  <si>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</si>
  <si>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</si>
  <si>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</si>
  <si>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</si>
  <si>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</si>
  <si>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</si>
  <si>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</si>
  <si>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</si>
  <si>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</si>
  <si>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</si>
  <si>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</si>
  <si>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</si>
  <si>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</si>
  <si>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</si>
  <si>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</si>
  <si>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</si>
  <si>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</si>
  <si>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</si>
  <si>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</si>
  <si>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</si>
  <si>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</si>
  <si>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</si>
  <si>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</si>
  <si>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</si>
  <si>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</si>
  <si>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</si>
  <si>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</si>
  <si>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</si>
  <si>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</si>
  <si>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</si>
  <si>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</si>
  <si>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</si>
  <si>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</si>
  <si>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</si>
  <si>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</si>
  <si>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</si>
  <si>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</si>
  <si>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</si>
  <si>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</si>
  <si>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</si>
  <si>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</si>
  <si>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</si>
  <si>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</si>
  <si>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</si>
  <si>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</si>
  <si>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</si>
  <si>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</si>
  <si>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</si>
  <si>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</si>
  <si>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</si>
  <si>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</si>
  <si>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</si>
  <si>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</si>
  <si>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</si>
  <si>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</si>
  <si>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</si>
  <si>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</si>
  <si>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</si>
  <si>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</si>
  <si>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</si>
  <si>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</si>
  <si>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</si>
  <si>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</si>
  <si>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</si>
  <si>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</si>
  <si>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</si>
  <si>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</si>
  <si>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</si>
  <si>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</si>
  <si>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</si>
  <si>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</si>
  <si>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</si>
  <si>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</si>
  <si>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</si>
  <si>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</si>
  <si>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</si>
  <si>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</si>
  <si>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</si>
  <si>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</si>
  <si>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</si>
  <si>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</si>
  <si>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</si>
  <si>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</si>
  <si>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</si>
  <si>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</si>
  <si>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</si>
  <si>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</si>
  <si>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</si>
  <si>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</si>
  <si>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</si>
  <si>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</si>
  <si>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</si>
  <si>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</si>
  <si>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</si>
  <si>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</si>
  <si>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</si>
  <si>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</si>
  <si>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</si>
  <si>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</si>
  <si>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</si>
  <si>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</si>
  <si>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</si>
  <si>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</si>
  <si>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</si>
  <si>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</si>
  <si>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</si>
  <si>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</si>
  <si>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</si>
  <si>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</si>
  <si>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</si>
  <si>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</si>
  <si>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</si>
  <si>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</si>
  <si>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</si>
  <si>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</si>
  <si>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</si>
  <si>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</si>
  <si>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</si>
  <si>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</si>
  <si>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</si>
  <si>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</si>
  <si>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</si>
  <si>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</si>
  <si>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</si>
  <si>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</si>
  <si>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</si>
  <si>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</si>
  <si>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</si>
  <si>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</si>
  <si>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</si>
  <si>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</si>
  <si>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</si>
  <si>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</si>
  <si>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</si>
  <si>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</si>
  <si>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</si>
  <si>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</si>
  <si>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</si>
  <si>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</si>
  <si>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</si>
  <si>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</si>
  <si>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</si>
  <si>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</si>
  <si>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</si>
  <si>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</si>
  <si>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</si>
  <si>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</si>
  <si>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</si>
  <si>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</si>
  <si>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</si>
  <si>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</si>
  <si>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</si>
  <si>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</si>
  <si>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</si>
  <si>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</si>
  <si>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</si>
  <si>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</si>
  <si>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</si>
  <si>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</si>
  <si>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</si>
  <si>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</si>
  <si>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</si>
  <si>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</si>
  <si>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</si>
  <si>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</si>
  <si>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</si>
  <si>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</si>
  <si>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</si>
  <si>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</si>
  <si>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</si>
  <si>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</si>
  <si>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</si>
  <si>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</si>
  <si>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</si>
  <si>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</si>
  <si>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</si>
  <si>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</si>
  <si>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</si>
  <si>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</si>
  <si>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</si>
  <si>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</si>
  <si>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</si>
  <si>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</si>
  <si>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</si>
  <si>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</si>
  <si>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</si>
  <si>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</si>
  <si>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</si>
  <si>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</si>
  <si>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</si>
  <si>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</si>
  <si>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</si>
  <si>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</si>
  <si>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</si>
  <si>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</si>
  <si>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</si>
  <si>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</si>
  <si>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</si>
  <si>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</si>
  <si>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</si>
  <si>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</si>
  <si>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</si>
  <si>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</si>
  <si>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</si>
  <si>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</si>
  <si>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</si>
  <si>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</si>
  <si>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</si>
  <si>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</si>
  <si>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</si>
  <si>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</si>
  <si>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</si>
  <si>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</si>
  <si>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</si>
  <si>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</si>
  <si>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</si>
  <si>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</si>
  <si>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</si>
  <si>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</si>
  <si>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</si>
  <si>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</si>
  <si>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</si>
  <si>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</si>
  <si>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</si>
  <si>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</si>
  <si>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</si>
  <si>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</si>
  <si>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</si>
  <si>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</si>
  <si>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</si>
  <si>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</si>
  <si>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</si>
  <si>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</si>
  <si>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</si>
  <si>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</si>
  <si>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</si>
  <si>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</si>
  <si>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</si>
  <si>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</si>
  <si>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</si>
  <si>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</si>
  <si>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</si>
  <si>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</si>
  <si>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</si>
  <si>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</si>
  <si>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</si>
  <si>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</si>
  <si>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</si>
  <si>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</si>
  <si>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</si>
  <si>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</si>
  <si>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</si>
  <si>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</si>
  <si>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</si>
  <si>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</si>
  <si>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</si>
  <si>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</si>
  <si>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</si>
  <si>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</si>
  <si>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</si>
  <si>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</si>
  <si>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</si>
  <si>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</si>
  <si>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</si>
  <si>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</si>
  <si>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</si>
  <si>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</si>
  <si>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</si>
  <si>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</si>
  <si>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</si>
  <si>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</si>
  <si>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</si>
  <si>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</si>
  <si>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</si>
  <si>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</si>
  <si>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</si>
  <si>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</si>
  <si>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</si>
  <si>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</si>
  <si>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</si>
  <si>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</si>
  <si>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</si>
  <si>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</si>
  <si>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</si>
  <si>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</si>
  <si>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</si>
  <si>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</si>
  <si>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</si>
  <si>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</si>
  <si>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</si>
  <si>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</si>
  <si>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</si>
  <si>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</si>
  <si>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</si>
  <si>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</si>
  <si>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</si>
  <si>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</si>
  <si>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</si>
  <si>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</si>
  <si>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</si>
  <si>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</si>
  <si>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</si>
  <si>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</si>
  <si>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</si>
  <si>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</si>
  <si>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</si>
  <si>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</si>
  <si>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</si>
  <si>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</si>
  <si>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</si>
  <si>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</si>
  <si>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</si>
  <si>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</si>
  <si>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</si>
  <si>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</si>
  <si>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</si>
  <si>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</si>
  <si>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</si>
  <si>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</si>
  <si>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</si>
  <si>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</si>
  <si>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</si>
  <si>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</si>
  <si>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</si>
  <si>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</si>
  <si>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</si>
  <si>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</si>
  <si>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</si>
  <si>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</si>
  <si>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</si>
  <si>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</si>
  <si>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</si>
  <si>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</si>
  <si>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</si>
  <si>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</si>
  <si>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</si>
  <si>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</si>
  <si>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</si>
  <si>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</si>
  <si>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</si>
  <si>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</si>
  <si>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</si>
  <si>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</si>
  <si>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</si>
  <si>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</si>
  <si>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</si>
  <si>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</si>
  <si>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</si>
  <si>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</si>
  <si>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</si>
  <si>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</si>
  <si>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</si>
  <si>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</si>
  <si>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</si>
  <si>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</si>
  <si>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</si>
  <si>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</si>
  <si>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</si>
  <si>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</si>
  <si>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</si>
  <si>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</si>
  <si>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</si>
  <si>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</si>
  <si>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</si>
  <si>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</si>
  <si>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</si>
  <si>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</si>
  <si>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</si>
  <si>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</si>
  <si>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</si>
  <si>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</si>
  <si>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</si>
  <si>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</si>
  <si>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</si>
  <si>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</si>
  <si>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</si>
  <si>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</si>
  <si>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</si>
  <si>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</si>
  <si>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</si>
  <si>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</si>
  <si>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</si>
  <si>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</si>
  <si>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</si>
  <si>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</si>
  <si>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</si>
  <si>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</si>
  <si>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</si>
  <si>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</si>
  <si>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</si>
  <si>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</si>
  <si>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</si>
  <si>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</si>
  <si>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</si>
  <si>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</si>
  <si>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</si>
  <si>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</si>
  <si>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</si>
  <si>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</si>
  <si>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</si>
  <si>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</si>
  <si>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</si>
  <si>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</si>
  <si>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</si>
  <si>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</si>
  <si>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</si>
  <si>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</si>
  <si>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</si>
  <si>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</si>
  <si>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</si>
  <si>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</si>
  <si>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</si>
  <si>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</si>
  <si>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</si>
  <si>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</si>
  <si>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</si>
  <si>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</si>
  <si>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</si>
  <si>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</si>
  <si>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</si>
  <si>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</si>
  <si>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</si>
  <si>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</si>
  <si>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</si>
  <si>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</si>
  <si>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</si>
  <si>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</si>
  <si>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</si>
  <si>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</si>
  <si>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</si>
  <si>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</si>
  <si>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</si>
  <si>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</si>
  <si>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</si>
  <si>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</si>
  <si>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</si>
  <si>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</si>
  <si>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</si>
  <si>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</si>
  <si>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</si>
  <si>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</si>
  <si>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</si>
  <si>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</si>
  <si>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</si>
  <si>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</si>
  <si>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</si>
  <si>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</si>
  <si>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</si>
  <si>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</si>
  <si>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</si>
  <si>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</si>
  <si>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</si>
  <si>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</si>
  <si>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</si>
  <si>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</si>
  <si>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</si>
  <si>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</si>
  <si>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</si>
  <si>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</si>
  <si>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</si>
  <si>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</si>
  <si>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</si>
  <si>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</si>
  <si>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</si>
  <si>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</si>
  <si>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</si>
  <si>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</si>
  <si>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</si>
  <si>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</si>
  <si>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</si>
  <si>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</si>
  <si>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</si>
  <si>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</si>
  <si>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</si>
  <si>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</si>
  <si>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</si>
  <si>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</si>
  <si>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</si>
  <si>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</si>
  <si>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</si>
  <si>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</si>
  <si>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</si>
  <si>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</si>
  <si>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</si>
  <si>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</si>
  <si>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</si>
  <si>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</si>
  <si>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</si>
  <si>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</si>
  <si>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</si>
  <si>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</si>
  <si>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</si>
  <si>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</si>
  <si>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</si>
  <si>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</si>
  <si>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</si>
  <si>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</si>
  <si>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</si>
  <si>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</si>
  <si>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</si>
  <si>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</si>
  <si>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</si>
  <si>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</si>
  <si>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</si>
  <si>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</si>
  <si>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</si>
  <si>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</si>
  <si>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</si>
  <si>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</si>
  <si>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</si>
  <si>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</si>
  <si>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</si>
  <si>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</si>
  <si>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</si>
  <si>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</si>
  <si>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</si>
  <si>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</si>
  <si>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</si>
  <si>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</si>
  <si>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</si>
  <si>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</si>
  <si>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</si>
  <si>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</si>
  <si>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</si>
  <si>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</si>
  <si>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</si>
  <si>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</si>
  <si>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</si>
  <si>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</si>
  <si>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</si>
  <si>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</si>
  <si>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</si>
  <si>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</si>
  <si>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</si>
  <si>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</si>
  <si>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</si>
  <si>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</si>
  <si>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</si>
  <si>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</si>
  <si>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</si>
  <si>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</si>
  <si>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</si>
  <si>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</si>
  <si>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</si>
  <si>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</si>
  <si>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</si>
  <si>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</si>
  <si>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</si>
  <si>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</si>
  <si>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</si>
  <si>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</si>
  <si>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</si>
  <si>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</si>
  <si>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</si>
  <si>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</si>
  <si>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</si>
  <si>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</si>
  <si>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</si>
  <si>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</si>
  <si>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</si>
  <si>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</si>
  <si>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</si>
  <si>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</si>
  <si>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</si>
  <si>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</si>
  <si>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</si>
  <si>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</si>
  <si>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</si>
  <si>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</si>
  <si>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</si>
  <si>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</si>
  <si>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</si>
  <si>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</si>
  <si>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</si>
  <si>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</si>
  <si>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</si>
  <si>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</si>
  <si>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</si>
  <si>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</si>
  <si>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</si>
  <si>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</si>
  <si>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</si>
  <si>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</si>
  <si>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</si>
  <si>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</si>
  <si>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</si>
  <si>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</si>
  <si>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</si>
  <si>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</si>
  <si>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</si>
  <si>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</si>
  <si>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</si>
  <si>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</si>
  <si>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</si>
  <si>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</si>
  <si>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</si>
  <si>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</si>
  <si>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</si>
  <si>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</si>
  <si>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</si>
  <si>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</si>
  <si>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</si>
  <si>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</si>
  <si>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</si>
  <si>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</si>
  <si>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</si>
  <si>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</si>
  <si>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</si>
  <si>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</si>
  <si>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</si>
  <si>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</si>
  <si>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</si>
  <si>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</si>
  <si>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</si>
  <si>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</si>
  <si>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</si>
  <si>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</si>
  <si>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</si>
  <si>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</si>
  <si>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</si>
  <si>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</si>
  <si>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</si>
  <si>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</si>
  <si>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</si>
  <si>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</si>
  <si>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</si>
  <si>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</si>
  <si>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</si>
  <si>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</si>
  <si>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</si>
  <si>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</si>
  <si>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</si>
  <si>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</si>
  <si>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</si>
  <si>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</si>
  <si>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</si>
  <si>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</si>
  <si>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</si>
  <si>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</si>
  <si>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</si>
  <si>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</si>
  <si>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</si>
  <si>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</si>
  <si>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</si>
  <si>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</si>
  <si>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</si>
  <si>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</si>
  <si>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</si>
  <si>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</si>
  <si>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</si>
  <si>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</si>
  <si>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</si>
  <si>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</si>
  <si>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</si>
  <si>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</si>
  <si>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</si>
  <si>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</si>
  <si>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</si>
  <si>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</si>
  <si>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</si>
  <si>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</si>
  <si>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</si>
  <si>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</si>
  <si>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</si>
  <si>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</si>
  <si>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</si>
  <si>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</si>
  <si>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</si>
  <si>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</si>
  <si>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</si>
  <si>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</si>
  <si>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</si>
  <si>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</si>
  <si>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</si>
  <si>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</si>
  <si>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</si>
  <si>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</si>
  <si>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</si>
  <si>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</si>
  <si>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</si>
  <si>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</si>
  <si>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</si>
  <si>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</si>
  <si>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</si>
  <si>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</si>
  <si>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</si>
  <si>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</si>
  <si>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</si>
  <si>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</si>
  <si>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</si>
  <si>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</si>
  <si>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</si>
  <si>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</si>
  <si>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</si>
  <si>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</si>
  <si>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</si>
  <si>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</si>
  <si>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</si>
  <si>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</si>
  <si>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</si>
  <si>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</si>
  <si>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</si>
  <si>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</si>
  <si>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</si>
  <si>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</si>
  <si>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</si>
  <si>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</si>
  <si>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</si>
  <si>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</si>
  <si>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</si>
  <si>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</si>
  <si>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</si>
  <si>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</si>
  <si>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</si>
  <si>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</si>
  <si>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</si>
  <si>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</si>
  <si>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</si>
  <si>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</si>
  <si>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</si>
  <si>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</si>
  <si>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</si>
  <si>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</si>
  <si>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</si>
  <si>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</si>
  <si>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</si>
  <si>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</si>
  <si>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</si>
  <si>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</si>
  <si>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</si>
  <si>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</si>
  <si>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</si>
  <si>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</si>
  <si>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</si>
  <si>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</si>
  <si>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</si>
  <si>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</si>
  <si>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</si>
  <si>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</si>
  <si>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</si>
  <si>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</si>
  <si>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</si>
  <si>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</si>
  <si>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</si>
  <si>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</si>
  <si>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</si>
  <si>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</si>
  <si>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</si>
  <si>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</si>
  <si>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</si>
  <si>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</si>
  <si>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</si>
  <si>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</si>
  <si>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</si>
  <si>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</si>
  <si>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</si>
  <si>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</si>
  <si>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</si>
  <si>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</si>
  <si>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</si>
  <si>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</si>
  <si>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</si>
  <si>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</si>
  <si>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</si>
  <si>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</si>
  <si>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</si>
  <si>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</si>
  <si>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</si>
  <si>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</si>
  <si>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</si>
  <si>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</si>
  <si>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</si>
  <si>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</si>
  <si>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</si>
  <si>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</si>
  <si>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</si>
  <si>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</si>
  <si>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</si>
  <si>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</si>
  <si>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</si>
  <si>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</si>
  <si>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</si>
  <si>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</si>
  <si>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</si>
  <si>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</si>
  <si>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</si>
  <si>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</si>
  <si>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</si>
  <si>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</si>
  <si>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</si>
  <si>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</si>
  <si>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</si>
  <si>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</si>
  <si>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</si>
  <si>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</si>
  <si>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</si>
  <si>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</si>
  <si>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</si>
  <si>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</si>
  <si>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</si>
  <si>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</si>
  <si>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</si>
  <si>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</si>
  <si>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</si>
  <si>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</si>
  <si>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</si>
  <si>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</si>
  <si>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</si>
  <si>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</si>
  <si>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</si>
  <si>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</si>
  <si>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</si>
  <si>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</si>
  <si>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</si>
  <si>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</si>
  <si>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</si>
  <si>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</si>
  <si>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</si>
  <si>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</si>
  <si>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</si>
  <si>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</si>
  <si>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</si>
  <si>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</si>
  <si>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</si>
  <si>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</si>
  <si>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</si>
  <si>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</si>
  <si>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</si>
  <si>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</si>
  <si>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</si>
  <si>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</si>
  <si>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</si>
  <si>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</si>
  <si>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</si>
  <si>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</si>
  <si>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</si>
  <si>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</si>
  <si>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</si>
  <si>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</si>
  <si>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</si>
  <si>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</si>
  <si>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</si>
  <si>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</si>
  <si>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</si>
  <si>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</si>
  <si>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</si>
  <si>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</si>
  <si>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</si>
  <si>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</si>
  <si>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</si>
  <si>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</si>
  <si>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</si>
  <si>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</si>
  <si>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</si>
  <si>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</si>
  <si>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</si>
  <si>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</si>
  <si>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</si>
  <si>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</si>
  <si>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</si>
  <si>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</si>
  <si>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</si>
  <si>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</si>
  <si>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</si>
  <si>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</si>
  <si>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</si>
  <si>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</si>
  <si>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</si>
  <si>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</si>
  <si>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</si>
  <si>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</si>
  <si>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</si>
  <si>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</si>
  <si>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</si>
  <si>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</si>
  <si>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</si>
  <si>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</si>
  <si>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</si>
  <si>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</si>
  <si>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</si>
  <si>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</si>
  <si>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</si>
  <si>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</si>
  <si>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</si>
  <si>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</si>
  <si>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</si>
  <si>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</si>
  <si>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</si>
  <si>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</si>
  <si>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</si>
  <si>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</si>
  <si>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</si>
  <si>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</si>
  <si>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</si>
  <si>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</si>
  <si>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</si>
  <si>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</si>
  <si>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</si>
  <si>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</si>
  <si>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</si>
  <si>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</si>
  <si>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</si>
  <si>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</si>
  <si>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</si>
  <si>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</si>
  <si>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</si>
  <si>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</si>
  <si>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</si>
  <si>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</si>
  <si>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</si>
  <si>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</si>
  <si>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</si>
  <si>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</si>
  <si>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</si>
  <si>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</si>
  <si>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</si>
  <si>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</si>
  <si>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</si>
  <si>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</si>
  <si>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</si>
  <si>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</si>
  <si>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</si>
  <si>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</si>
  <si>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</si>
  <si>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</si>
  <si>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</si>
  <si>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</si>
  <si>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</si>
  <si>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</si>
  <si>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</si>
  <si>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</si>
  <si>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</si>
  <si>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</si>
  <si>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</si>
  <si>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</si>
  <si>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</si>
  <si>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</si>
  <si>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</si>
  <si>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</si>
  <si>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</si>
  <si>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</si>
  <si>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</si>
  <si>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</si>
  <si>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</si>
  <si>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</si>
  <si>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</si>
  <si>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</si>
  <si>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</si>
  <si>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</si>
  <si>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</si>
  <si>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</si>
  <si>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</si>
  <si>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</si>
  <si>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</si>
  <si>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</si>
  <si>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</si>
  <si>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</si>
  <si>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</si>
  <si>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</si>
  <si>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</si>
  <si>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</si>
  <si>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</si>
  <si>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</si>
  <si>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</si>
  <si>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</si>
  <si>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</si>
  <si>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</si>
  <si>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</si>
  <si>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</si>
  <si>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</si>
  <si>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</si>
  <si>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</si>
  <si>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</si>
  <si>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</si>
  <si>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</si>
  <si>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</si>
  <si>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</si>
  <si>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</si>
  <si>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</si>
  <si>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</si>
  <si>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</si>
  <si>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</si>
  <si>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</si>
  <si>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</si>
  <si>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</si>
  <si>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</si>
  <si>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</si>
  <si>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</si>
  <si>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</si>
  <si>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</si>
  <si>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</si>
  <si>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</si>
  <si>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</si>
  <si>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</si>
  <si>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</si>
  <si>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</si>
  <si>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</si>
  <si>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</si>
  <si>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</si>
  <si>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</si>
  <si>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</si>
  <si>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</si>
  <si>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</si>
  <si>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</si>
  <si>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</si>
  <si>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</si>
  <si>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</si>
  <si>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</si>
  <si>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</si>
  <si>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</si>
  <si>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</si>
  <si>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</si>
  <si>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</si>
  <si>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</si>
  <si>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</si>
  <si>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</si>
  <si>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</si>
  <si>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</si>
  <si>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</si>
  <si>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</si>
  <si>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</si>
  <si>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</si>
  <si>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</si>
  <si>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</si>
  <si>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</si>
  <si>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</si>
  <si>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</si>
  <si>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</si>
  <si>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</si>
  <si>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</si>
  <si>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</si>
  <si>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</si>
  <si>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</si>
  <si>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</si>
  <si>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</si>
  <si>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</si>
  <si>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</si>
  <si>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</si>
  <si>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</si>
  <si>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</si>
  <si>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</si>
  <si>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</si>
  <si>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</si>
  <si>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</si>
  <si>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</si>
  <si>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</si>
  <si>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</si>
  <si>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</si>
  <si>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</si>
  <si>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</si>
  <si>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</si>
  <si>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</si>
  <si>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</si>
  <si>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</si>
  <si>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</si>
  <si>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</si>
  <si>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</si>
  <si>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</si>
  <si>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</si>
  <si>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</si>
  <si>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</si>
  <si>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</si>
  <si>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</si>
  <si>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</si>
  <si>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</si>
  <si>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</si>
  <si>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</si>
  <si>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</si>
  <si>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</si>
  <si>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</si>
  <si>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</si>
  <si>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</si>
  <si>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</si>
  <si>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</si>
  <si>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</si>
  <si>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</si>
  <si>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</si>
  <si>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</si>
  <si>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</si>
  <si>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</si>
  <si>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</si>
  <si>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</si>
  <si>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</si>
  <si>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</si>
  <si>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</si>
  <si>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</si>
  <si>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</si>
  <si>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</si>
  <si>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</si>
  <si>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</si>
  <si>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</si>
  <si>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</si>
  <si>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</si>
  <si>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</si>
  <si>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</si>
  <si>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</si>
  <si>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</si>
  <si>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</si>
  <si>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</si>
  <si>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</si>
  <si>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</si>
  <si>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</si>
  <si>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</si>
  <si>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</si>
  <si>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</si>
  <si>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</si>
  <si>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</si>
  <si>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</si>
  <si>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</si>
  <si>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</si>
  <si>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</si>
  <si>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</si>
  <si>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</si>
  <si>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</si>
  <si>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</si>
  <si>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</si>
  <si>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</si>
  <si>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</si>
  <si>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</si>
  <si>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</si>
  <si>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</si>
  <si>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</si>
  <si>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</si>
  <si>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</si>
  <si>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</si>
  <si>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</si>
  <si>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</si>
  <si>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</si>
  <si>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</si>
  <si>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</si>
  <si>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</si>
  <si>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</si>
  <si>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</si>
  <si>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</si>
  <si>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</si>
  <si>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</si>
  <si>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</si>
  <si>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</si>
  <si>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</si>
  <si>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</si>
  <si>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</si>
  <si>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</si>
  <si>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</si>
  <si>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</si>
  <si>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</si>
  <si>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</si>
  <si>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</si>
  <si>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</si>
  <si>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</si>
  <si>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</si>
  <si>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</si>
  <si>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</si>
  <si>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</si>
  <si>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</si>
  <si>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</si>
  <si>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</si>
  <si>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</si>
  <si>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</si>
  <si>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</si>
  <si>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</si>
  <si>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</si>
  <si>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</si>
  <si>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</si>
  <si>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</si>
  <si>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</si>
  <si>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</si>
  <si>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</si>
  <si>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</si>
  <si>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</si>
  <si>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</si>
  <si>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</si>
  <si>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</si>
  <si>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</si>
  <si>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</si>
  <si>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</si>
  <si>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</si>
  <si>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</si>
  <si>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</si>
  <si>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</si>
  <si>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</si>
  <si>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</si>
  <si>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</si>
  <si>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</si>
  <si>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</si>
  <si>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</si>
  <si>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</si>
  <si>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</si>
  <si>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</si>
  <si>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</si>
  <si>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</si>
  <si>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</si>
  <si>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</si>
  <si>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</si>
  <si>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</si>
  <si>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</si>
  <si>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</si>
  <si>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</si>
  <si>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</si>
  <si>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</si>
  <si>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</si>
  <si>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</si>
  <si>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</si>
  <si>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</si>
  <si>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</si>
  <si>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</si>
  <si>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</si>
  <si>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</si>
  <si>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</si>
  <si>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</si>
  <si>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</si>
  <si>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</si>
  <si>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</si>
  <si>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</si>
  <si>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</si>
  <si>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</si>
  <si>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</si>
  <si>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</si>
  <si>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</si>
  <si>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</si>
  <si>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</si>
  <si>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</si>
  <si>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</si>
  <si>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</si>
  <si>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</si>
  <si>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</si>
  <si>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</si>
  <si>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</si>
  <si>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</si>
  <si>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</si>
  <si>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</si>
  <si>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</si>
  <si>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</si>
  <si>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</si>
  <si>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</si>
  <si>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</si>
  <si>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</si>
  <si>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</si>
  <si>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</si>
  <si>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</si>
  <si>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</si>
  <si>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</si>
  <si>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</si>
  <si>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</si>
  <si>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</si>
  <si>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</si>
  <si>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</si>
  <si>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</si>
  <si>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</si>
  <si>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</si>
  <si>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</si>
  <si>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</si>
  <si>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</si>
  <si>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</si>
  <si>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</si>
  <si>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</si>
  <si>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</si>
  <si>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</si>
  <si>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</si>
  <si>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</si>
  <si>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</si>
  <si>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</si>
  <si>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</si>
  <si>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</si>
  <si>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</si>
  <si>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</si>
  <si>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</si>
  <si>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</si>
  <si>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</si>
  <si>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</si>
  <si>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</si>
  <si>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</si>
  <si>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</si>
  <si>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</si>
  <si>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</si>
  <si>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</si>
  <si>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</si>
  <si>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</si>
  <si>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</si>
  <si>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</si>
  <si>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</si>
  <si>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</si>
  <si>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</si>
  <si>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</si>
  <si>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</si>
  <si>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</si>
  <si>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</si>
  <si>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</si>
  <si>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</si>
  <si>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</si>
  <si>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</si>
  <si>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</si>
  <si>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</si>
  <si>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</si>
  <si>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</si>
  <si>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</si>
  <si>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</si>
  <si>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</si>
  <si>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</si>
  <si>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</si>
  <si>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</si>
  <si>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</si>
  <si>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</si>
  <si>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</si>
  <si>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</si>
  <si>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</si>
  <si>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</si>
  <si>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</si>
  <si>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</si>
  <si>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</si>
  <si>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</si>
  <si>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</si>
  <si>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</si>
  <si>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</si>
  <si>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</si>
  <si>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</si>
  <si>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</si>
  <si>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</si>
  <si>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</si>
  <si>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</si>
  <si>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</si>
  <si>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</si>
  <si>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</si>
  <si>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</si>
  <si>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</si>
  <si>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</si>
  <si>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</si>
  <si>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</si>
  <si>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</si>
  <si>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</si>
  <si>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</si>
  <si>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</si>
  <si>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</si>
  <si>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</si>
  <si>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</si>
  <si>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</si>
  <si>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</si>
  <si>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</si>
  <si>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</si>
  <si>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</si>
  <si>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</si>
  <si>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</si>
  <si>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</si>
  <si>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</si>
  <si>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</si>
  <si>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</si>
  <si>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</si>
  <si>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</si>
  <si>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</si>
  <si>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</si>
  <si>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</si>
  <si>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</si>
  <si>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</si>
  <si>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</si>
  <si>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</si>
  <si>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</si>
  <si>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</si>
  <si>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</si>
  <si>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</si>
  <si>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</si>
  <si>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</si>
  <si>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</si>
  <si>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</si>
  <si>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</si>
  <si>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</si>
  <si>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</si>
  <si>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</si>
  <si>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</si>
  <si>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</si>
  <si>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</si>
  <si>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</si>
  <si>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</si>
  <si>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</si>
  <si>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</si>
  <si>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</si>
  <si>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</si>
  <si>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</si>
  <si>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</si>
  <si>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</si>
  <si>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</si>
  <si>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</si>
  <si>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</si>
  <si>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</si>
  <si>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</si>
  <si>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</si>
  <si>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</si>
  <si>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</si>
  <si>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</si>
  <si>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</si>
  <si>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</si>
  <si>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</si>
  <si>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</si>
  <si>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</si>
  <si>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</si>
  <si>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</si>
  <si>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</si>
  <si>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</si>
  <si>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</si>
  <si>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</si>
  <si>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</si>
  <si>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</si>
  <si>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</si>
  <si>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</si>
  <si>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</si>
  <si>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</si>
  <si>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</si>
  <si>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</si>
  <si>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</si>
  <si>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</si>
  <si>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</si>
  <si>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</si>
  <si>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</si>
  <si>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</si>
  <si>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</si>
  <si>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</si>
  <si>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</si>
  <si>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</si>
  <si>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</si>
  <si>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</si>
  <si>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</si>
  <si>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</si>
  <si>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</si>
  <si>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</si>
  <si>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</si>
  <si>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</si>
  <si>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</si>
  <si>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</si>
  <si>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</si>
  <si>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</si>
  <si>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</si>
  <si>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</si>
  <si>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</si>
  <si>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</si>
  <si>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</si>
  <si>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</si>
  <si>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</si>
  <si>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</si>
  <si>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</si>
  <si>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</si>
  <si>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</si>
  <si>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</si>
  <si>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</si>
  <si>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</si>
  <si>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</si>
  <si>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</si>
  <si>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</si>
  <si>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</si>
  <si>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</si>
  <si>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</si>
  <si>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</si>
  <si>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</si>
  <si>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</si>
  <si>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</si>
  <si>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</si>
  <si>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</si>
  <si>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</si>
  <si>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</si>
  <si>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</si>
  <si>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</si>
  <si>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</si>
  <si>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</si>
  <si>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</si>
  <si>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</si>
  <si>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</si>
  <si>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</si>
  <si>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</si>
  <si>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</si>
  <si>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</si>
  <si>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</si>
  <si>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</si>
  <si>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</si>
  <si>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</si>
  <si>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</si>
  <si>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</si>
  <si>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</si>
  <si>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</si>
  <si>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</si>
  <si>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</si>
  <si>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</si>
  <si>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</si>
  <si>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</si>
  <si>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</si>
  <si>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</si>
  <si>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</si>
  <si>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</si>
  <si>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</si>
  <si>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</si>
  <si>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</si>
  <si>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</si>
  <si>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</si>
  <si>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</si>
  <si>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</si>
  <si>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</si>
  <si>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</si>
  <si>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</si>
  <si>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</si>
  <si>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</si>
  <si>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</si>
  <si>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</si>
  <si>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</si>
  <si>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</si>
  <si>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</si>
  <si>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</si>
  <si>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</si>
  <si>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</si>
  <si>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</si>
  <si>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</si>
  <si>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</si>
  <si>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</si>
  <si>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</si>
  <si>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</si>
  <si>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</si>
  <si>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</si>
  <si>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</si>
  <si>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</si>
  <si>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</si>
  <si>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</si>
  <si>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</si>
  <si>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</si>
  <si>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</si>
  <si>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</si>
  <si>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</si>
  <si>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</si>
  <si>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</si>
  <si>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</si>
  <si>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</si>
  <si>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</si>
  <si>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</si>
  <si>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</si>
  <si>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</si>
  <si>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</si>
  <si>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</si>
  <si>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</si>
  <si>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</si>
  <si>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</si>
  <si>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</si>
  <si>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</si>
  <si>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</si>
  <si>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</si>
  <si>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</si>
  <si>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</si>
  <si>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</si>
  <si>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</si>
  <si>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</si>
  <si>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</si>
  <si>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</si>
  <si>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</si>
  <si>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</si>
  <si>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</si>
  <si>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</si>
  <si>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</si>
  <si>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</si>
  <si>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</si>
  <si>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</si>
  <si>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</si>
  <si>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</si>
  <si>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</si>
  <si>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</si>
  <si>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</si>
  <si>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</si>
  <si>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</si>
  <si>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</si>
  <si>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</si>
  <si>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</si>
  <si>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</si>
  <si>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</si>
  <si>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</si>
  <si>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</si>
  <si>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</si>
  <si>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</si>
  <si>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</si>
  <si>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</si>
  <si>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</si>
  <si>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</si>
  <si>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</si>
  <si>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</si>
  <si>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</si>
  <si>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</si>
  <si>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</si>
  <si>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</si>
  <si>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</si>
  <si>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</si>
  <si>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</si>
  <si>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</si>
  <si>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</si>
  <si>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</si>
  <si>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</si>
  <si>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</si>
  <si>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</si>
  <si>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</si>
  <si>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</si>
  <si>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</si>
  <si>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</si>
  <si>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</si>
  <si>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</si>
  <si>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</si>
  <si>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</si>
  <si>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</si>
  <si>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</si>
  <si>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</si>
  <si>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</si>
  <si>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</si>
  <si>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</si>
  <si>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</si>
  <si>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</si>
  <si>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</si>
  <si>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</si>
  <si>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</si>
  <si>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</si>
  <si>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</si>
  <si>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</si>
  <si>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</si>
  <si>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</si>
  <si>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</si>
  <si>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</si>
  <si>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</si>
  <si>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</si>
  <si>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</si>
  <si>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</si>
  <si>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</si>
  <si>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</si>
  <si>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</si>
  <si>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</si>
  <si>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</si>
  <si>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</si>
  <si>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</si>
  <si>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</si>
  <si>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</si>
  <si>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</si>
  <si>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</si>
  <si>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</si>
  <si>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</si>
  <si>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</si>
  <si>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</si>
  <si>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</si>
  <si>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</si>
  <si>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</si>
  <si>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</si>
  <si>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</si>
  <si>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</si>
  <si>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</si>
  <si>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</si>
  <si>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</si>
  <si>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</si>
  <si>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</si>
  <si>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</si>
  <si>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</si>
  <si>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</si>
  <si>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</si>
  <si>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</si>
  <si>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</si>
  <si>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</si>
  <si>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</si>
  <si>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</si>
  <si>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</si>
  <si>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</si>
  <si>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</si>
  <si>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</si>
  <si>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</si>
  <si>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</si>
  <si>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</si>
  <si>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</si>
  <si>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</si>
  <si>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</si>
  <si>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</si>
  <si>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</si>
  <si>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</si>
  <si>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</si>
  <si>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</si>
  <si>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</si>
  <si>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</si>
  <si>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</si>
  <si>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</si>
  <si>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</si>
  <si>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</si>
  <si>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</si>
  <si>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</si>
  <si>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</si>
  <si>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</si>
  <si>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</si>
  <si>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</si>
  <si>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</si>
  <si>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</si>
  <si>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</si>
  <si>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</si>
  <si>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</si>
  <si>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</si>
  <si>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</si>
  <si>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</si>
  <si>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</si>
  <si>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</si>
  <si>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</si>
  <si>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</si>
  <si>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</si>
  <si>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</si>
  <si>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</si>
  <si>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</si>
  <si>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</si>
  <si>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</si>
  <si>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</si>
  <si>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</si>
  <si>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</si>
  <si>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</si>
  <si>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</si>
  <si>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</si>
  <si>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</si>
  <si>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</si>
  <si>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</si>
  <si>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</si>
  <si>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</si>
  <si>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</si>
  <si>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</si>
  <si>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</si>
  <si>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</si>
  <si>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</si>
  <si>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</si>
  <si>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</si>
  <si>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</si>
  <si>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</si>
  <si>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</si>
  <si>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</si>
  <si>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</si>
  <si>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</si>
  <si>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</si>
  <si>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</si>
  <si>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</si>
  <si>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</si>
  <si>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</si>
  <si>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</si>
  <si>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</si>
  <si>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</si>
  <si>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</si>
  <si>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</si>
  <si>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</si>
  <si>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</si>
  <si>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</si>
  <si>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</si>
  <si>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</si>
  <si>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</si>
  <si>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</si>
  <si>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</si>
  <si>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</si>
  <si>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</si>
  <si>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</si>
  <si>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</si>
  <si>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</si>
  <si>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</si>
  <si>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</si>
  <si>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</si>
  <si>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</si>
  <si>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</si>
  <si>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</si>
  <si>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</si>
  <si>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</si>
  <si>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</si>
  <si>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</si>
  <si>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</si>
  <si>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</si>
  <si>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</si>
  <si>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</si>
  <si>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</si>
  <si>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</si>
  <si>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</si>
  <si>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</si>
  <si>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</si>
  <si>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</si>
  <si>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</si>
  <si>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</si>
  <si>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</si>
  <si>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</si>
  <si>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</si>
  <si>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</si>
  <si>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</si>
  <si>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</si>
  <si>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</si>
  <si>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</si>
  <si>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</si>
  <si>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</si>
  <si>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</si>
  <si>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</si>
  <si>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</si>
  <si>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</si>
  <si>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</si>
  <si>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</si>
  <si>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</si>
  <si>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</si>
  <si>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</si>
  <si>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</si>
  <si>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</si>
  <si>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</si>
  <si>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</si>
  <si>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</si>
  <si>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</si>
  <si>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</si>
  <si>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</si>
  <si>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</si>
  <si>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</si>
  <si>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</si>
  <si>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</si>
  <si>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</si>
  <si>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</si>
  <si>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</si>
  <si>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</si>
  <si>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</si>
  <si>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</si>
  <si>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</si>
  <si>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</si>
  <si>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</si>
  <si>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</si>
  <si>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</si>
  <si>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</si>
  <si>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</si>
  <si>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</si>
  <si>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</si>
  <si>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</si>
  <si>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</si>
  <si>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</si>
  <si>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</si>
  <si>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</si>
  <si>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</si>
  <si>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</si>
  <si>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</si>
  <si>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</si>
  <si>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</si>
  <si>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</si>
  <si>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</si>
  <si>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</si>
  <si>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</si>
  <si>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</si>
  <si>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</si>
  <si>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</si>
  <si>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</si>
  <si>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</si>
  <si>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</si>
  <si>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</si>
  <si>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</si>
  <si>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</si>
  <si>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</si>
  <si>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</si>
  <si>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</si>
  <si>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</si>
  <si>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</si>
  <si>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</si>
  <si>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</si>
  <si>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</si>
  <si>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</si>
  <si>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</si>
  <si>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</si>
  <si>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</si>
  <si>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</si>
  <si>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</si>
  <si>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</si>
  <si>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</si>
  <si>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</si>
  <si>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</si>
  <si>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</si>
  <si>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</si>
  <si>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</si>
  <si>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</si>
  <si>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</si>
  <si>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</si>
  <si>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</si>
  <si>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</si>
  <si>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</si>
  <si>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</si>
  <si>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</si>
  <si>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</si>
  <si>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</si>
  <si>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</si>
  <si>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</si>
  <si>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</si>
  <si>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</si>
  <si>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</si>
  <si>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</si>
  <si>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</si>
  <si>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</si>
  <si>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</si>
  <si>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</si>
  <si>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</si>
  <si>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</si>
  <si>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</si>
  <si>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</si>
  <si>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</si>
  <si>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</si>
  <si>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</si>
  <si>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</si>
  <si>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</si>
  <si>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</si>
  <si>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</si>
  <si>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</si>
  <si>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</si>
  <si>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</si>
  <si>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</si>
  <si>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</si>
  <si>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</si>
  <si>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</si>
  <si>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</si>
  <si>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</si>
  <si>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</si>
  <si>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</si>
  <si>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</si>
  <si>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</si>
  <si>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</si>
  <si>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</si>
  <si>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</si>
  <si>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</si>
  <si>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</si>
  <si>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</si>
  <si>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</si>
  <si>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</si>
  <si>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</si>
  <si>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</si>
  <si>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</si>
  <si>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</si>
  <si>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</si>
  <si>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</si>
  <si>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</si>
  <si>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</si>
  <si>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</si>
  <si>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</si>
  <si>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</si>
  <si>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</si>
  <si>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</si>
  <si>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</si>
  <si>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</si>
  <si>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</si>
  <si>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</si>
  <si>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</si>
  <si>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</si>
  <si>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</si>
  <si>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</si>
  <si>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</si>
  <si>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</si>
  <si>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</si>
  <si>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</si>
  <si>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</si>
  <si>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</si>
  <si>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</si>
  <si>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</si>
  <si>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</si>
  <si>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</si>
  <si>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</si>
  <si>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</si>
  <si>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</si>
  <si>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</si>
  <si>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</si>
  <si>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</si>
  <si>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</si>
  <si>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</si>
  <si>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</si>
  <si>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</si>
  <si>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</si>
  <si>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</si>
  <si>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</si>
  <si>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</si>
  <si>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</si>
  <si>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</si>
  <si>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</si>
  <si>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</si>
  <si>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</si>
  <si>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</si>
  <si>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</si>
  <si>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</si>
  <si>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</si>
  <si>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</si>
  <si>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</si>
  <si>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</si>
  <si>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</si>
  <si>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</si>
  <si>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</si>
  <si>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</si>
  <si>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</si>
  <si>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</si>
  <si>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</si>
  <si>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</si>
  <si>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</si>
  <si>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</si>
  <si>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</si>
  <si>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</si>
  <si>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</si>
  <si>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</si>
  <si>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</si>
  <si>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</si>
  <si>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</si>
  <si>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</si>
  <si>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</si>
  <si>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</si>
  <si>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</si>
  <si>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</si>
  <si>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</si>
  <si>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</si>
  <si>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</si>
  <si>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</si>
  <si>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</si>
  <si>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</si>
  <si>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</si>
  <si>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</si>
  <si>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</si>
  <si>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</si>
  <si>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</si>
  <si>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</si>
  <si>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</si>
  <si>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</si>
  <si>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</si>
  <si>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</si>
  <si>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</si>
  <si>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</si>
  <si>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</si>
  <si>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</si>
  <si>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</si>
  <si>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</si>
  <si>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</si>
  <si>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</si>
  <si>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</si>
  <si>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</si>
  <si>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</si>
  <si>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</si>
  <si>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</si>
  <si>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</si>
  <si>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</si>
  <si>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</si>
  <si>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</si>
  <si>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</si>
  <si>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</si>
  <si>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</si>
  <si>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</si>
  <si>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</si>
  <si>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</si>
  <si>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</si>
  <si>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</si>
  <si>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</si>
  <si>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</si>
  <si>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</si>
  <si>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</si>
  <si>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</si>
  <si>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</si>
  <si>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</si>
  <si>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</si>
  <si>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</si>
  <si>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</si>
  <si>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</si>
  <si>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</si>
  <si>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</si>
  <si>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</si>
  <si>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</si>
  <si>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</si>
  <si>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</si>
  <si>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</si>
  <si>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</si>
  <si>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</si>
  <si>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</si>
  <si>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</si>
  <si>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</si>
  <si>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</si>
  <si>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</si>
  <si>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</si>
  <si>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</si>
  <si>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</si>
  <si>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</si>
  <si>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</si>
  <si>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</si>
  <si>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</si>
  <si>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</si>
  <si>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</si>
  <si>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</si>
  <si>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</si>
  <si>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</si>
  <si>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</si>
  <si>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</si>
  <si>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</si>
  <si>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</si>
  <si>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</si>
  <si>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</si>
  <si>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</si>
  <si>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</si>
  <si>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</si>
  <si>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</si>
  <si>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</si>
  <si>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</si>
  <si>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</si>
  <si>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</si>
  <si>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</si>
  <si>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</si>
  <si>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</si>
  <si>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</si>
  <si>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</si>
  <si>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</si>
  <si>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</si>
  <si>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</si>
  <si>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</si>
  <si>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</si>
  <si>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</si>
  <si>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</si>
  <si>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</si>
  <si>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</si>
  <si>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</si>
  <si>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</si>
  <si>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</si>
  <si>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</si>
  <si>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</si>
  <si>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</si>
  <si>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</si>
  <si>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</si>
  <si>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</si>
  <si>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</si>
  <si>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</si>
  <si>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</si>
  <si>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</si>
  <si>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</si>
  <si>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</si>
  <si>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</si>
  <si>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</si>
  <si>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</si>
  <si>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</si>
  <si>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</si>
  <si>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</si>
  <si>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</si>
  <si>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</si>
  <si>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</si>
  <si>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</si>
  <si>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</si>
  <si>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</si>
  <si>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</si>
  <si>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</si>
  <si>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</si>
  <si>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</si>
  <si>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</si>
  <si>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</si>
  <si>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</si>
  <si>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</si>
  <si>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</si>
  <si>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</si>
  <si>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</si>
  <si>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</si>
  <si>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</si>
  <si>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</si>
  <si>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</si>
  <si>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</si>
  <si>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</si>
  <si>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</si>
  <si>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</si>
  <si>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</si>
  <si>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</si>
  <si>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</si>
  <si>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</si>
  <si>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</si>
  <si>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</si>
  <si>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</si>
  <si>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</si>
  <si>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</si>
  <si>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</si>
  <si>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</si>
  <si>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</si>
  <si>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</si>
  <si>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</si>
  <si>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</si>
  <si>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</si>
  <si>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</si>
  <si>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</si>
  <si>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</si>
  <si>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</si>
  <si>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</si>
  <si>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</si>
  <si>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</si>
  <si>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</si>
  <si>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</si>
  <si>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</si>
  <si>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</si>
  <si>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</si>
  <si>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</si>
  <si>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</si>
  <si>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</si>
  <si>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</si>
  <si>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</si>
  <si>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</si>
  <si>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</si>
  <si>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</si>
  <si>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</si>
  <si>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</si>
  <si>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</si>
  <si>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</si>
  <si>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</si>
  <si>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</si>
  <si>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</si>
  <si>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</si>
  <si>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</si>
  <si>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</si>
  <si>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</si>
  <si>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</si>
  <si>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</si>
  <si>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</si>
  <si>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</si>
  <si>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</si>
  <si>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</si>
  <si>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</si>
  <si>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</si>
  <si>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</si>
  <si>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</si>
  <si>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</si>
  <si>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</si>
  <si>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</si>
  <si>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</si>
  <si>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</si>
  <si>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</si>
  <si>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</si>
  <si>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</si>
  <si>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</si>
  <si>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</si>
  <si>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</si>
  <si>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</si>
  <si>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</si>
  <si>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</si>
  <si>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</si>
  <si>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</si>
  <si>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</si>
  <si>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</si>
  <si>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</si>
  <si>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</si>
  <si>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</si>
  <si>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</si>
  <si>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</si>
  <si>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</si>
  <si>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</si>
  <si>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</si>
  <si>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</si>
  <si>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</si>
  <si>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</si>
  <si>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</si>
  <si>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</si>
  <si>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</si>
  <si>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</si>
  <si>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</si>
  <si>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</si>
  <si>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</si>
  <si>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</si>
  <si>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</si>
  <si>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</si>
  <si>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</si>
  <si>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</si>
  <si>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</si>
  <si>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</si>
  <si>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</si>
  <si>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</si>
  <si>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</si>
  <si>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</si>
  <si>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</si>
  <si>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</si>
  <si>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</si>
  <si>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</si>
  <si>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</si>
  <si>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</si>
  <si>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</si>
  <si>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</si>
  <si>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</si>
  <si>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</si>
  <si>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</si>
  <si>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</si>
  <si>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</si>
  <si>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</si>
  <si>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</si>
  <si>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</si>
  <si>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</si>
  <si>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</si>
  <si>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</si>
  <si>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</si>
  <si>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</si>
  <si>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</si>
  <si>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</si>
  <si>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</si>
  <si>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</si>
  <si>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</si>
  <si>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</si>
  <si>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</si>
  <si>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</si>
  <si>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</si>
  <si>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</si>
  <si>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</si>
  <si>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</si>
  <si>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</si>
  <si>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</si>
  <si>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</si>
  <si>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</si>
  <si>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</si>
  <si>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</si>
  <si>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</si>
  <si>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</si>
  <si>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</si>
  <si>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</si>
  <si>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</si>
  <si>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</si>
  <si>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</si>
  <si>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</si>
  <si>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</si>
  <si>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</si>
  <si>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</si>
  <si>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</si>
  <si>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</si>
  <si>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</si>
  <si>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</si>
  <si>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</si>
  <si>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</si>
  <si>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</si>
  <si>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</si>
  <si>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</si>
  <si>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</si>
  <si>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</si>
  <si>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</si>
  <si>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</si>
  <si>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</si>
  <si>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</si>
  <si>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</si>
  <si>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</si>
  <si>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</si>
  <si>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</si>
  <si>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</si>
  <si>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</si>
  <si>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</si>
  <si>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</si>
  <si>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</si>
  <si>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</si>
  <si>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</si>
  <si>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</si>
  <si>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</si>
  <si>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</si>
  <si>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</si>
  <si>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</si>
  <si>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</si>
  <si>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</si>
  <si>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</si>
  <si>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</si>
  <si>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</si>
  <si>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</si>
  <si>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</si>
  <si>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</si>
  <si>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</si>
  <si>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</si>
  <si>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</si>
  <si>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</si>
  <si>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</si>
  <si>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</si>
  <si>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</si>
  <si>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</si>
  <si>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</si>
  <si>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</si>
  <si>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</si>
  <si>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</si>
  <si>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</si>
  <si>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</si>
  <si>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</si>
  <si>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</si>
  <si>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</si>
  <si>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</si>
  <si>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</si>
  <si>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</si>
  <si>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</si>
  <si>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</si>
  <si>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</si>
  <si>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</si>
  <si>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</si>
  <si>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</si>
  <si>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</si>
  <si>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</si>
  <si>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</si>
  <si>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</si>
  <si>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</si>
  <si>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</si>
  <si>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</si>
  <si>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</si>
  <si>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</si>
  <si>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</si>
  <si>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</si>
  <si>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</si>
  <si>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</si>
  <si>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</si>
  <si>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</si>
  <si>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</si>
  <si>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</si>
  <si>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</si>
  <si>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</si>
  <si>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</si>
  <si>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</si>
  <si>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</si>
  <si>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</si>
  <si>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</si>
  <si>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</si>
  <si>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</si>
  <si>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</si>
  <si>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</si>
  <si>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</si>
  <si>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</si>
  <si>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</si>
  <si>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</si>
  <si>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</si>
  <si>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</si>
  <si>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</si>
  <si>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</si>
  <si>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</si>
  <si>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</si>
  <si>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</si>
  <si>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</si>
  <si>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</si>
  <si>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</si>
  <si>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</si>
  <si>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</si>
  <si>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</si>
  <si>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</si>
  <si>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</si>
  <si>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</si>
  <si>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</si>
  <si>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</si>
  <si>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</si>
  <si>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</si>
  <si>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</si>
  <si>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</si>
  <si>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</si>
  <si>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</si>
  <si>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</si>
  <si>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</si>
  <si>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</si>
  <si>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</si>
  <si>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</si>
  <si>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</si>
  <si>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</si>
  <si>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</si>
  <si>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</si>
  <si>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</si>
  <si>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</si>
  <si>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</si>
  <si>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</si>
  <si>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</si>
  <si>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</si>
  <si>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</si>
  <si>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</si>
  <si>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</si>
  <si>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</si>
  <si>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</si>
  <si>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</si>
  <si>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</si>
  <si>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</si>
  <si>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</si>
  <si>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</si>
  <si>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</si>
  <si>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</si>
  <si>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</si>
  <si>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</si>
  <si>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</si>
  <si>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</si>
  <si>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</si>
  <si>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</si>
  <si>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</si>
  <si>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</si>
  <si>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</si>
  <si>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</si>
  <si>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</si>
  <si>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</si>
  <si>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</si>
  <si>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</si>
  <si>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</si>
  <si>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</si>
  <si>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</si>
  <si>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</si>
  <si>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</si>
  <si>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</si>
  <si>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</si>
  <si>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</si>
  <si>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</si>
  <si>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</si>
  <si>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</si>
  <si>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</si>
  <si>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</si>
  <si>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</si>
  <si>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</si>
  <si>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</si>
  <si>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</si>
  <si>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</si>
  <si>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</si>
  <si>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</si>
  <si>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</si>
  <si>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</si>
  <si>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</si>
  <si>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</si>
  <si>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</si>
  <si>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</si>
  <si>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</si>
  <si>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</si>
  <si>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</si>
  <si>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</si>
  <si>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</si>
  <si>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</si>
  <si>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</si>
  <si>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</si>
  <si>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</si>
  <si>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</si>
  <si>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</si>
  <si>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</si>
  <si>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</si>
  <si>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</si>
  <si>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</si>
  <si>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</si>
  <si>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</si>
  <si>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</si>
  <si>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</si>
  <si>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</si>
  <si>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</si>
  <si>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</si>
  <si>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</si>
  <si>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</si>
  <si>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</si>
  <si>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</si>
  <si>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</si>
  <si>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</si>
  <si>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</si>
  <si>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</si>
  <si>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</si>
  <si>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</si>
  <si>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</si>
  <si>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</si>
  <si>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</si>
  <si>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</si>
  <si>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</si>
  <si>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</si>
  <si>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</si>
  <si>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</si>
  <si>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</si>
  <si>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</si>
  <si>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</si>
  <si>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</si>
  <si>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</si>
  <si>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</si>
  <si>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</si>
  <si>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</si>
  <si>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</si>
  <si>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</si>
  <si>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</si>
  <si>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</si>
  <si>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</si>
  <si>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</si>
  <si>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</si>
  <si>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</si>
  <si>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</si>
  <si>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</si>
  <si>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</si>
  <si>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</si>
  <si>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</si>
  <si>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</si>
  <si>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</si>
  <si>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</si>
  <si>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</si>
  <si>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</si>
  <si>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</si>
  <si>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</si>
  <si>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</si>
  <si>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</si>
  <si>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</si>
  <si>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</si>
  <si>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</si>
  <si>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</si>
  <si>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</si>
  <si>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</si>
  <si>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</si>
  <si>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</si>
  <si>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</si>
  <si>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</si>
  <si>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</si>
  <si>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</si>
  <si>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</si>
  <si>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</si>
  <si>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</si>
  <si>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</si>
  <si>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</si>
  <si>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</si>
  <si>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</si>
  <si>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</si>
  <si>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</si>
  <si>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</si>
  <si>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</si>
  <si>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</si>
  <si>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</si>
  <si>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</si>
  <si>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</si>
  <si>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</si>
  <si>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</si>
  <si>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</si>
  <si>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</si>
  <si>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</si>
  <si>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</si>
  <si>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</si>
  <si>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</si>
  <si>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</si>
  <si>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</si>
  <si>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</si>
  <si>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</si>
  <si>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</si>
  <si>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</si>
  <si>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</si>
  <si>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</si>
  <si>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</si>
  <si>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</si>
  <si>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</si>
  <si>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</si>
  <si>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</si>
  <si>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</si>
  <si>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</si>
  <si>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</si>
  <si>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</si>
  <si>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</si>
  <si>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</si>
  <si>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</si>
  <si>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</si>
  <si>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</si>
  <si>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</si>
  <si>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</si>
  <si>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</si>
  <si>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</si>
  <si>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</si>
  <si>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</si>
  <si>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</si>
  <si>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</si>
  <si>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</si>
  <si>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</si>
  <si>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</si>
  <si>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</si>
  <si>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</si>
  <si>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</si>
  <si>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</si>
  <si>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</si>
  <si>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</si>
  <si>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</si>
  <si>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</si>
  <si>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</si>
  <si>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</si>
  <si>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</si>
  <si>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</si>
  <si>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</si>
  <si>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</si>
  <si>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</si>
  <si>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</si>
  <si>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</si>
  <si>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</si>
  <si>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</si>
  <si>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</si>
  <si>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</si>
  <si>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</si>
  <si>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</si>
  <si>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</si>
  <si>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</si>
  <si>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</si>
  <si>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</si>
  <si>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</si>
  <si>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</si>
  <si>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</si>
  <si>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</si>
  <si>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</si>
  <si>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</si>
  <si>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</si>
  <si>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</si>
  <si>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</si>
  <si>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</si>
  <si>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</si>
  <si>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</si>
  <si>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</si>
  <si>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</si>
  <si>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</si>
  <si>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</si>
  <si>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</si>
  <si>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</si>
  <si>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</si>
  <si>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</si>
  <si>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</si>
  <si>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</si>
  <si>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</si>
  <si>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</si>
  <si>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</si>
  <si>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</si>
  <si>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</si>
  <si>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</si>
  <si>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</si>
  <si>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</si>
  <si>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</si>
  <si>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</si>
  <si>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</si>
  <si>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</si>
  <si>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</si>
  <si>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</si>
  <si>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</si>
  <si>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</si>
  <si>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</si>
  <si>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</si>
  <si>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</si>
  <si>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</si>
  <si>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</si>
  <si>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</si>
  <si>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</si>
  <si>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</si>
  <si>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</si>
  <si>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</si>
  <si>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</si>
  <si>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</si>
  <si>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</si>
  <si>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</si>
  <si>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</si>
  <si>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</si>
  <si>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</si>
  <si>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</si>
  <si>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</si>
  <si>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</si>
  <si>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</si>
  <si>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</si>
  <si>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</si>
  <si>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</si>
  <si>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</si>
  <si>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</si>
  <si>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</si>
  <si>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</si>
  <si>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</si>
  <si>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</si>
  <si>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</si>
  <si>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</si>
  <si>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</si>
  <si>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</si>
  <si>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</si>
  <si>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</si>
  <si>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</si>
  <si>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</si>
  <si>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</si>
  <si>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</si>
  <si>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</si>
  <si>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</si>
  <si>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</si>
  <si>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</si>
  <si>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</si>
  <si>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</si>
  <si>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</si>
  <si>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</si>
  <si>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</si>
  <si>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</si>
  <si>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</si>
  <si>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</si>
  <si>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</si>
  <si>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</si>
  <si>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</si>
  <si>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</si>
  <si>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</si>
  <si>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</si>
  <si>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</si>
  <si>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</si>
  <si>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</si>
  <si>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</si>
  <si>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</si>
  <si>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</si>
  <si>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</si>
  <si>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</si>
  <si>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</si>
  <si>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</si>
  <si>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</si>
  <si>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</si>
  <si>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</si>
  <si>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</si>
  <si>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</si>
  <si>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</si>
  <si>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</si>
  <si>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</si>
  <si>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</si>
  <si>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</si>
  <si>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</si>
  <si>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</si>
  <si>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</si>
  <si>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</si>
  <si>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</si>
  <si>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</si>
  <si>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</si>
  <si>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</si>
  <si>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</si>
  <si>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</si>
  <si>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</si>
  <si>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</si>
  <si>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</si>
  <si>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</si>
  <si>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</si>
  <si>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</si>
  <si>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</si>
  <si>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</si>
  <si>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</si>
  <si>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</si>
  <si>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</si>
  <si>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</si>
  <si>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</si>
  <si>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</si>
  <si>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</si>
  <si>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</si>
  <si>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</si>
  <si>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</si>
  <si>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</si>
  <si>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</si>
  <si>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</si>
  <si>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</si>
  <si>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</si>
  <si>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</si>
  <si>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</si>
  <si>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</si>
  <si>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</si>
  <si>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</si>
  <si>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</si>
  <si>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</si>
  <si>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</si>
  <si>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</si>
  <si>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</si>
  <si>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</si>
  <si>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</si>
  <si>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</si>
  <si>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</si>
  <si>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</si>
  <si>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</si>
  <si>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</si>
  <si>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</si>
  <si>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</si>
  <si>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</si>
  <si>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</si>
  <si>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</si>
  <si>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</si>
  <si>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</si>
  <si>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</si>
  <si>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</si>
  <si>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</si>
  <si>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</si>
  <si>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</si>
  <si>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</si>
  <si>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</si>
  <si>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</si>
  <si>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</si>
  <si>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</si>
  <si>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</si>
  <si>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</si>
  <si>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</si>
  <si>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</si>
  <si>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</si>
  <si>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</si>
  <si>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</si>
  <si>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</si>
  <si>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</si>
  <si>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</si>
  <si>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</si>
  <si>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</si>
  <si>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</si>
  <si>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</si>
  <si>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</si>
  <si>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</si>
  <si>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</si>
  <si>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</si>
  <si>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</si>
  <si>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</si>
  <si>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</si>
  <si>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</si>
  <si>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</si>
  <si>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</si>
  <si>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</si>
  <si>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</si>
  <si>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</si>
  <si>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</si>
  <si>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</si>
  <si>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</si>
  <si>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</si>
  <si>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</si>
  <si>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</si>
  <si>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</si>
  <si>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</si>
  <si>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</si>
  <si>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</si>
  <si>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</si>
  <si>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</si>
  <si>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</si>
  <si>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</si>
  <si>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</si>
  <si>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</si>
  <si>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</si>
  <si>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</si>
  <si>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</si>
  <si>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</si>
  <si>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</si>
  <si>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</si>
  <si>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</si>
  <si>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</si>
  <si>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</si>
  <si>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</si>
  <si>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</si>
  <si>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</si>
  <si>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</si>
  <si>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</si>
  <si>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</si>
  <si>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</si>
  <si>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</si>
  <si>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</si>
  <si>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</si>
  <si>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</si>
  <si>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</si>
  <si>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</si>
  <si>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</si>
  <si>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</si>
  <si>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</si>
  <si>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</si>
  <si>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</si>
  <si>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</si>
  <si>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</si>
  <si>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</si>
  <si>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</si>
  <si>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</si>
  <si>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</si>
  <si>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</si>
  <si>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</si>
  <si>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</si>
  <si>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</si>
  <si>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</si>
  <si>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</si>
  <si>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</si>
  <si>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</si>
  <si>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</si>
  <si>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</si>
  <si>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</si>
  <si>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</si>
  <si>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</si>
  <si>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</si>
  <si>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</si>
  <si>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</si>
  <si>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</si>
  <si>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</si>
  <si>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</si>
  <si>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</si>
  <si>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</si>
  <si>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</si>
  <si>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</si>
  <si>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</si>
  <si>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</si>
  <si>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</si>
  <si>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</si>
  <si>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</si>
  <si>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</si>
  <si>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</si>
  <si>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</si>
  <si>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</si>
  <si>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</si>
  <si>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</si>
  <si>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</si>
  <si>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</si>
  <si>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</si>
  <si>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</si>
  <si>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</si>
  <si>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</si>
  <si>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</si>
  <si>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</si>
  <si>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</si>
  <si>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</si>
  <si>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</si>
  <si>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</si>
  <si>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</si>
  <si>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</si>
  <si>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</si>
  <si>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</si>
  <si>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</si>
  <si>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</si>
  <si>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</si>
  <si>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</si>
  <si>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</si>
  <si>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</si>
  <si>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</si>
  <si>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</si>
  <si>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</si>
  <si>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</si>
  <si>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</si>
  <si>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</si>
  <si>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</si>
  <si>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</si>
  <si>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</si>
  <si>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</si>
  <si>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</si>
  <si>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</si>
  <si>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</si>
  <si>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</si>
  <si>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</si>
  <si>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</si>
  <si>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</si>
  <si>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</si>
  <si>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</si>
  <si>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</si>
  <si>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</si>
  <si>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</si>
  <si>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</si>
  <si>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</si>
  <si>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</si>
  <si>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</si>
  <si>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</si>
  <si>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</si>
  <si>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</si>
  <si>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</si>
  <si>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</si>
  <si>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</si>
  <si>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</si>
  <si>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</si>
  <si>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</si>
  <si>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</si>
  <si>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</si>
  <si>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</si>
  <si>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</si>
  <si>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</si>
  <si>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</si>
  <si>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</si>
  <si>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</si>
  <si>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</si>
  <si>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</si>
  <si>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</si>
  <si>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</si>
  <si>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</si>
  <si>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</si>
  <si>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</si>
  <si>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</si>
  <si>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</si>
  <si>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</si>
  <si>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</si>
  <si>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</si>
  <si>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</si>
  <si>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</si>
  <si>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</si>
  <si>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</si>
  <si>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</si>
  <si>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</si>
  <si>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</si>
  <si>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</si>
  <si>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</si>
  <si>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</si>
  <si>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</si>
  <si>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</si>
  <si>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</si>
  <si>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</si>
  <si>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</si>
  <si>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</si>
  <si>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</si>
  <si>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</si>
  <si>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</si>
  <si>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</si>
  <si>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</si>
  <si>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</si>
  <si>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</si>
  <si>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</si>
  <si>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</si>
  <si>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</si>
  <si>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</si>
  <si>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</si>
  <si>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</si>
  <si>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</si>
  <si>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</si>
  <si>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</si>
  <si>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</si>
  <si>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</si>
  <si>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</si>
  <si>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</si>
  <si>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</si>
  <si>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</si>
  <si>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</si>
  <si>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</si>
  <si>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</si>
  <si>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</si>
  <si>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</si>
  <si>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</si>
  <si>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</si>
  <si>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</si>
  <si>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</si>
  <si>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</si>
  <si>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</si>
  <si>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</si>
  <si>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</si>
  <si>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</si>
  <si>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</si>
  <si>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</si>
  <si>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</si>
  <si>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</si>
  <si>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</si>
  <si>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</si>
  <si>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</si>
  <si>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</si>
  <si>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</si>
  <si>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</si>
  <si>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</si>
  <si>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</si>
  <si>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</si>
  <si>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</si>
  <si>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</si>
  <si>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</si>
  <si>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</si>
  <si>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</si>
  <si>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</si>
  <si>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</si>
  <si>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</si>
  <si>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</si>
  <si>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</si>
  <si>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</si>
  <si>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</si>
  <si>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</si>
  <si>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</si>
  <si>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</si>
  <si>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</si>
  <si>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</si>
  <si>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</si>
  <si>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</si>
  <si>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</si>
  <si>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</si>
  <si>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</si>
  <si>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</si>
  <si>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</si>
  <si>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</si>
  <si>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</si>
  <si>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</si>
  <si>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</si>
  <si>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</si>
  <si>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</si>
  <si>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</si>
  <si>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</si>
  <si>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</si>
  <si>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</si>
  <si>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</si>
  <si>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</si>
  <si>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</si>
  <si>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</si>
  <si>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</si>
  <si>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</si>
  <si>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</si>
  <si>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</si>
  <si>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</si>
  <si>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</si>
  <si>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</si>
  <si>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</si>
  <si>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</si>
  <si>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</si>
  <si>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</si>
  <si>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</si>
  <si>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</si>
  <si>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</si>
  <si>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</si>
  <si>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</si>
  <si>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</si>
  <si>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</si>
  <si>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</si>
  <si>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</si>
  <si>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</si>
  <si>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</si>
  <si>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</si>
  <si>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</si>
  <si>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</si>
  <si>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</si>
  <si>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</si>
  <si>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</si>
  <si>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</si>
  <si>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</si>
  <si>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</si>
  <si>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</si>
  <si>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</si>
  <si>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</si>
  <si>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</si>
  <si>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</si>
  <si>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</si>
  <si>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</si>
  <si>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</si>
  <si>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</si>
  <si>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</si>
  <si>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</si>
  <si>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</si>
  <si>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</si>
  <si>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</si>
  <si>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</si>
  <si>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</si>
  <si>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</si>
  <si>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</si>
  <si>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</si>
  <si>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</si>
  <si>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</si>
  <si>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</si>
  <si>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</si>
  <si>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</si>
  <si>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</si>
  <si>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</si>
  <si>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</si>
  <si>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</si>
  <si>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</si>
  <si>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</si>
  <si>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</si>
  <si>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</si>
  <si>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</si>
  <si>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</si>
  <si>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</si>
  <si>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</si>
  <si>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</si>
  <si>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</si>
  <si>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</si>
  <si>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</si>
  <si>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</si>
  <si>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</si>
  <si>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</si>
  <si>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</si>
  <si>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</si>
  <si>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</si>
  <si>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</si>
  <si>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</si>
  <si>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</si>
  <si>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</si>
  <si>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</si>
  <si>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</si>
  <si>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</si>
  <si>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</si>
  <si>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</si>
  <si>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</si>
  <si>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</si>
  <si>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</si>
  <si>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</si>
  <si>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</si>
  <si>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</si>
  <si>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</si>
  <si>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</si>
  <si>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</si>
  <si>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</si>
  <si>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</si>
  <si>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</si>
  <si>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</si>
  <si>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</si>
  <si>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</si>
  <si>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</si>
  <si>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</si>
  <si>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</si>
  <si>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</si>
  <si>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</si>
  <si>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</si>
  <si>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</si>
  <si>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</si>
  <si>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</si>
  <si>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</si>
  <si>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</si>
  <si>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</si>
  <si>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</si>
  <si>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</si>
  <si>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</si>
  <si>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</si>
  <si>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</si>
  <si>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</si>
  <si>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</si>
  <si>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</si>
  <si>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</si>
  <si>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</si>
  <si>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</si>
  <si>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</si>
  <si>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</si>
  <si>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</si>
  <si>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</si>
  <si>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</si>
  <si>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</si>
  <si>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</si>
  <si>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</si>
  <si>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</si>
  <si>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</si>
  <si>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</si>
  <si>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</si>
  <si>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</si>
  <si>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</si>
  <si>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</si>
  <si>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</si>
  <si>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</si>
  <si>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</si>
  <si>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</si>
  <si>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</si>
  <si>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</si>
  <si>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</si>
  <si>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</si>
  <si>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</si>
  <si>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</si>
  <si>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</si>
  <si>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</si>
  <si>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</si>
  <si>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</si>
  <si>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</si>
  <si>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</si>
  <si>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</si>
  <si>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</si>
  <si>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</si>
  <si>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</si>
  <si>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</si>
  <si>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</si>
  <si>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</si>
  <si>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</si>
  <si>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</si>
  <si>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</si>
  <si>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</si>
  <si>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</si>
  <si>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</si>
  <si>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</si>
  <si>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</si>
  <si>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</si>
  <si>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</si>
  <si>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</si>
  <si>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</si>
  <si>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</si>
  <si>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</si>
  <si>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</si>
  <si>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</si>
  <si>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</si>
  <si>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</si>
  <si>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</si>
  <si>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</si>
  <si>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</si>
  <si>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</si>
  <si>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</si>
  <si>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</si>
  <si>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</si>
  <si>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</si>
  <si>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</si>
  <si>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</si>
  <si>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</si>
  <si>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</si>
  <si>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</si>
  <si>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</si>
  <si>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</si>
  <si>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</si>
  <si>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</si>
  <si>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</si>
  <si>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</si>
  <si>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</si>
  <si>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</si>
  <si>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</si>
  <si>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</si>
  <si>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</si>
  <si>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</si>
  <si>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</si>
  <si>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</si>
  <si>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</si>
  <si>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</si>
  <si>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</si>
  <si>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</si>
  <si>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</si>
  <si>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</si>
  <si>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</si>
  <si>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</si>
  <si>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</si>
  <si>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</si>
  <si>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</si>
  <si>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</si>
  <si>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</si>
  <si>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</si>
  <si>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</si>
  <si>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</si>
  <si>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</si>
  <si>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</si>
  <si>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</si>
  <si>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</si>
  <si>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</si>
  <si>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</si>
  <si>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</si>
  <si>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</si>
  <si>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</si>
  <si>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</si>
  <si>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</si>
  <si>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</si>
  <si>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</si>
  <si>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</si>
  <si>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</si>
  <si>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</si>
  <si>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</si>
  <si>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</si>
  <si>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</si>
  <si>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</si>
  <si>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</si>
  <si>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</si>
  <si>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</si>
  <si>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</si>
  <si>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</si>
  <si>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</si>
  <si>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</si>
  <si>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</si>
  <si>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</si>
  <si>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</si>
  <si>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</si>
  <si>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</si>
  <si>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</si>
  <si>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</si>
  <si>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</si>
  <si>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</si>
  <si>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</si>
  <si>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</si>
  <si>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</si>
  <si>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</si>
  <si>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</si>
  <si>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</si>
  <si>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</si>
  <si>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</si>
  <si>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</si>
  <si>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</si>
  <si>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</si>
  <si>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</si>
  <si>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</si>
  <si>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</si>
  <si>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</si>
  <si>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</si>
  <si>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</si>
  <si>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</si>
  <si>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</si>
  <si>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</si>
  <si>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</si>
  <si>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</si>
  <si>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</si>
  <si>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</si>
  <si>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</si>
  <si>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</si>
  <si>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</si>
  <si>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</si>
  <si>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</si>
  <si>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</si>
  <si>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</si>
  <si>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</si>
  <si>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</si>
  <si>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</si>
  <si>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</si>
  <si>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</si>
  <si>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</si>
  <si>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</si>
  <si>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</si>
  <si>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</si>
  <si>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</si>
  <si>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</si>
  <si>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</si>
  <si>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</si>
  <si>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</si>
  <si>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</si>
  <si>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</si>
  <si>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</si>
  <si>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</si>
  <si>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</si>
  <si>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</si>
  <si>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</si>
  <si>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</si>
  <si>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</si>
  <si>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</si>
  <si>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</si>
  <si>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</si>
  <si>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</si>
  <si>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</si>
  <si>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</si>
  <si>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</si>
  <si>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</si>
  <si>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</si>
  <si>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</si>
  <si>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</si>
  <si>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</si>
  <si>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</si>
  <si>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</si>
  <si>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</si>
  <si>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</si>
  <si>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</si>
  <si>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</si>
  <si>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</si>
  <si>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</si>
  <si>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</si>
  <si>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</si>
  <si>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</si>
  <si>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</si>
  <si>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</si>
  <si>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</si>
  <si>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</si>
  <si>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</si>
  <si>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</si>
  <si>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</si>
  <si>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</si>
  <si>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</si>
  <si>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</si>
  <si>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</si>
  <si>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</si>
  <si>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</si>
  <si>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</si>
  <si>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</si>
  <si>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</si>
  <si>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</si>
  <si>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</si>
  <si>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</si>
  <si>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</si>
  <si>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</si>
  <si>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</si>
  <si>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</si>
  <si>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</si>
  <si>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</si>
  <si>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</si>
  <si>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</si>
  <si>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</si>
  <si>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</si>
  <si>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</si>
  <si>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</si>
  <si>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</si>
  <si>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</si>
  <si>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</si>
  <si>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</si>
  <si>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</si>
  <si>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</si>
  <si>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</si>
  <si>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</si>
  <si>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</si>
  <si>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</si>
  <si>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</si>
  <si>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</si>
  <si>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</si>
  <si>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</si>
  <si>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</si>
  <si>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</si>
  <si>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</si>
  <si>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</si>
  <si>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</si>
  <si>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</si>
  <si>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</si>
  <si>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</si>
  <si>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</si>
  <si>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</si>
  <si>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</si>
  <si>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</si>
  <si>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</si>
  <si>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</si>
  <si>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</si>
  <si>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</si>
  <si>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</si>
  <si>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</si>
  <si>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</si>
  <si>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</si>
  <si>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</si>
  <si>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</si>
  <si>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</si>
  <si>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</si>
  <si>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</si>
  <si>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</si>
  <si>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</si>
  <si>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</si>
  <si>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</si>
  <si>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</si>
  <si>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</si>
  <si>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</si>
  <si>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</si>
  <si>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</si>
  <si>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</si>
  <si>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</si>
  <si>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</si>
  <si>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</si>
  <si>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</si>
  <si>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</si>
  <si>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</si>
  <si>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</si>
  <si>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</si>
  <si>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</si>
  <si>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</si>
  <si>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</si>
  <si>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</si>
  <si>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</si>
  <si>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</si>
  <si>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</si>
  <si>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</si>
  <si>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</si>
  <si>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</si>
  <si>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</si>
  <si>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</si>
  <si>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</si>
  <si>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</si>
  <si>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</si>
  <si>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</si>
  <si>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</si>
  <si>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</si>
  <si>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</si>
  <si>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</si>
  <si>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</si>
  <si>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</si>
  <si>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</si>
  <si>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</si>
  <si>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</si>
  <si>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</si>
  <si>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</si>
  <si>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</si>
  <si>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</si>
  <si>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</si>
  <si>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</si>
  <si>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</si>
  <si>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</si>
  <si>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</si>
  <si>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</si>
  <si>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</si>
  <si>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</si>
  <si>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</si>
  <si>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</si>
  <si>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</si>
  <si>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</si>
  <si>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</si>
  <si>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</si>
  <si>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</si>
  <si>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</si>
  <si>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</si>
  <si>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</si>
  <si>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</si>
  <si>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</si>
  <si>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</si>
  <si>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</si>
  <si>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</si>
  <si>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</si>
  <si>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</si>
  <si>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</si>
  <si>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</si>
  <si>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</si>
  <si>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</si>
  <si>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</si>
  <si>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</si>
  <si>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</si>
  <si>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</si>
  <si>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</si>
  <si>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</si>
  <si>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</si>
  <si>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</si>
  <si>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</si>
  <si>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</si>
  <si>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</si>
  <si>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</si>
  <si>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</si>
  <si>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</si>
  <si>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</si>
  <si>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</si>
  <si>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</si>
  <si>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</si>
  <si>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</si>
  <si>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</si>
  <si>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</si>
  <si>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</si>
  <si>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</si>
  <si>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</si>
  <si>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</si>
  <si>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</si>
  <si>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</si>
  <si>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</si>
  <si>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</si>
  <si>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</si>
  <si>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</si>
  <si>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</si>
  <si>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</si>
  <si>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</si>
  <si>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</si>
  <si>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</si>
  <si>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</si>
  <si>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</si>
  <si>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</si>
  <si>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</si>
  <si>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</si>
  <si>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</si>
  <si>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</si>
  <si>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</si>
  <si>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</si>
  <si>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</si>
  <si>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</si>
  <si>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</si>
  <si>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</si>
  <si>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</si>
  <si>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</si>
  <si>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</si>
  <si>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</si>
  <si>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</si>
  <si>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</si>
  <si>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</si>
  <si>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</si>
  <si>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</si>
  <si>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</si>
  <si>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</si>
  <si>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</si>
  <si>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</si>
  <si>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</si>
  <si>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</si>
  <si>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</si>
  <si>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</si>
  <si>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</si>
  <si>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</si>
  <si>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</si>
  <si>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</si>
  <si>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</si>
  <si>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</si>
  <si>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</si>
  <si>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</si>
  <si>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</si>
  <si>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</si>
  <si>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</si>
  <si>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</si>
  <si>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</si>
  <si>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</si>
  <si>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</si>
  <si>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</si>
  <si>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</si>
  <si>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</si>
  <si>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</si>
  <si>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</si>
  <si>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</si>
  <si>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</si>
  <si>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</si>
  <si>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</si>
  <si>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</si>
  <si>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</si>
  <si>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</si>
  <si>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</si>
  <si>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</si>
  <si>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</si>
  <si>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</si>
  <si>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</si>
  <si>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</si>
  <si>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</si>
  <si>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</si>
  <si>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</si>
  <si>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</si>
  <si>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</si>
  <si>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</si>
  <si>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</si>
  <si>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</si>
  <si>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</si>
  <si>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</si>
  <si>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</si>
  <si>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</si>
  <si>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</si>
  <si>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</si>
  <si>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</si>
  <si>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</si>
  <si>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</si>
  <si>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</si>
  <si>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</si>
  <si>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</si>
  <si>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</si>
  <si>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</si>
  <si>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</si>
  <si>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</si>
  <si>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</si>
  <si>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</si>
  <si>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</si>
  <si>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</si>
  <si>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</si>
  <si>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</si>
  <si>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</si>
  <si>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</si>
  <si>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</si>
  <si>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</si>
  <si>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</si>
  <si>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</si>
  <si>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</si>
  <si>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</si>
  <si>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</si>
  <si>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</si>
  <si>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</si>
  <si>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</si>
  <si>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</si>
  <si>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</si>
  <si>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</si>
  <si>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</si>
  <si>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</si>
  <si>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</si>
  <si>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</si>
  <si>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</si>
  <si>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</si>
  <si>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</si>
  <si>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</si>
  <si>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</si>
  <si>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</si>
  <si>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</si>
  <si>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</si>
  <si>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</si>
  <si>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</si>
  <si>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</si>
  <si>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</si>
  <si>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</si>
  <si>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</si>
  <si>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</si>
  <si>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</si>
  <si>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</si>
  <si>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</si>
  <si>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</si>
  <si>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</si>
  <si>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</si>
  <si>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</si>
  <si>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</si>
  <si>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</si>
  <si>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</si>
  <si>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</si>
  <si>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</si>
  <si>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</si>
  <si>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</si>
  <si>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</si>
  <si>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</si>
  <si>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</si>
  <si>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</si>
  <si>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</si>
  <si>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</si>
  <si>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</si>
  <si>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</si>
  <si>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</si>
  <si>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</si>
  <si>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</si>
  <si>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</si>
  <si>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</si>
  <si>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</si>
  <si>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</si>
  <si>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</si>
  <si>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</si>
  <si>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</si>
  <si>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</si>
  <si>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</si>
  <si>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</si>
  <si>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</si>
  <si>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</si>
  <si>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</si>
  <si>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</si>
  <si>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</si>
  <si>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</si>
  <si>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</si>
  <si>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</si>
  <si>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</si>
  <si>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</si>
  <si>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</si>
  <si>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</si>
  <si>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</si>
  <si>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</si>
  <si>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</si>
  <si>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</si>
  <si>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</si>
  <si>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</si>
  <si>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</si>
  <si>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</si>
  <si>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</si>
  <si>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</si>
  <si>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</si>
  <si>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</si>
  <si>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</si>
  <si>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</si>
  <si>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</si>
  <si>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</si>
  <si>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</si>
  <si>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</si>
  <si>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</si>
  <si>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</si>
  <si>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</si>
  <si>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</si>
  <si>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</si>
  <si>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</si>
  <si>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</si>
  <si>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</si>
  <si>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</si>
  <si>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</si>
  <si>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</si>
  <si>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</si>
  <si>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</si>
  <si>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</si>
  <si>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</si>
  <si>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</si>
  <si>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</si>
  <si>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</si>
  <si>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</si>
  <si>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</si>
  <si>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</si>
  <si>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</si>
  <si>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</si>
  <si>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</si>
  <si>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</si>
  <si>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</si>
  <si>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</si>
  <si>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</si>
  <si>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</si>
  <si>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</si>
  <si>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</si>
  <si>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</si>
  <si>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</si>
  <si>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</si>
  <si>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</si>
  <si>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</si>
  <si>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</si>
  <si>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</si>
  <si>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</si>
  <si>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</si>
  <si>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</si>
  <si>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</si>
  <si>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</si>
  <si>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</si>
  <si>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</si>
  <si>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</si>
  <si>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</si>
  <si>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</si>
  <si>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</si>
  <si>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</si>
  <si>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</si>
  <si>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</si>
  <si>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</si>
  <si>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</si>
  <si>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</si>
  <si>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</si>
  <si>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</si>
  <si>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</si>
  <si>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</si>
  <si>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</si>
  <si>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</si>
  <si>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</si>
  <si>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</si>
  <si>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</si>
  <si>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</si>
  <si>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</si>
  <si>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</si>
  <si>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</si>
  <si>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</si>
  <si>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</si>
  <si>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</si>
  <si>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</si>
  <si>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</si>
  <si>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</si>
  <si>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</si>
  <si>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</si>
  <si>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</si>
  <si>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</si>
  <si>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</si>
  <si>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</si>
  <si>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</si>
  <si>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</si>
  <si>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</si>
  <si>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</si>
  <si>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</si>
  <si>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</si>
  <si>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</si>
  <si>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</si>
  <si>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</si>
  <si>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</si>
  <si>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</si>
  <si>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</si>
  <si>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</si>
  <si>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</si>
  <si>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</si>
  <si>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</si>
  <si>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</si>
  <si>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</si>
  <si>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</si>
  <si>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</si>
  <si>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</si>
  <si>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</si>
  <si>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</si>
  <si>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</si>
  <si>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</si>
  <si>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</si>
  <si>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</si>
  <si>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</si>
  <si>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</si>
  <si>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</si>
  <si>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</si>
  <si>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</si>
  <si>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</si>
  <si>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</si>
  <si>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</si>
  <si>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</si>
  <si>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</si>
  <si>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</si>
  <si>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</si>
  <si>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</si>
  <si>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</si>
  <si>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</si>
  <si>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</si>
  <si>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</si>
  <si>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</si>
  <si>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</si>
  <si>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</si>
  <si>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</si>
  <si>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</si>
  <si>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</si>
  <si>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</si>
  <si>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</si>
  <si>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</si>
  <si>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</si>
  <si>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</si>
  <si>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</si>
  <si>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</si>
  <si>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</si>
  <si>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</si>
  <si>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</si>
  <si>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</si>
  <si>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</si>
  <si>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</si>
  <si>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</si>
  <si>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</si>
  <si>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</si>
  <si>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</si>
  <si>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</si>
  <si>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</si>
  <si>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</si>
  <si>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</si>
  <si>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</si>
  <si>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</si>
  <si>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</si>
  <si>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</si>
  <si>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</si>
  <si>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</si>
  <si>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</si>
  <si>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</si>
  <si>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</si>
  <si>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</si>
  <si>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</si>
  <si>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</si>
  <si>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</si>
  <si>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</si>
  <si>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</si>
  <si>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</si>
  <si>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</si>
  <si>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</si>
  <si>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</si>
  <si>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</si>
  <si>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</si>
  <si>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</si>
  <si>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</si>
  <si>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</si>
  <si>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</si>
  <si>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</si>
  <si>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</si>
  <si>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</si>
  <si>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</si>
  <si>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</si>
  <si>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</si>
  <si>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</si>
  <si>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</si>
  <si>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</si>
  <si>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</si>
  <si>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</si>
  <si>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</si>
  <si>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</si>
  <si>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</si>
  <si>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</si>
  <si>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</si>
  <si>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</si>
  <si>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</si>
  <si>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</si>
  <si>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</si>
  <si>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</si>
  <si>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</si>
  <si>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</si>
  <si>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</si>
  <si>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</si>
  <si>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</si>
  <si>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</si>
  <si>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</si>
  <si>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</si>
  <si>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</si>
  <si>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</si>
  <si>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</si>
  <si>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</si>
  <si>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</si>
  <si>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</si>
  <si>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</si>
  <si>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</si>
  <si>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</si>
  <si>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</si>
  <si>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</si>
  <si>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</si>
  <si>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</si>
  <si>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</si>
  <si>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</si>
  <si>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</si>
  <si>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</si>
  <si>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</si>
  <si>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</si>
  <si>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</si>
  <si>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</si>
  <si>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</si>
  <si>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</si>
  <si>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</si>
  <si>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</si>
  <si>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</si>
  <si>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</si>
  <si>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</si>
  <si>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</si>
  <si>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</si>
  <si>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</si>
  <si>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</si>
  <si>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</si>
  <si>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</si>
  <si>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</si>
  <si>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</si>
  <si>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</si>
  <si>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</si>
  <si>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</si>
  <si>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</si>
  <si>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</si>
  <si>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</si>
  <si>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</si>
  <si>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</si>
  <si>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</si>
  <si>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</si>
  <si>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</si>
  <si>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</si>
  <si>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</si>
  <si>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</si>
  <si>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</si>
  <si>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</si>
  <si>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</si>
  <si>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</si>
  <si>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</si>
  <si>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</si>
  <si>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</si>
  <si>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</si>
  <si>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</si>
  <si>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</si>
  <si>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</si>
  <si>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</si>
  <si>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</si>
  <si>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</si>
  <si>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</si>
  <si>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</si>
  <si>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</si>
  <si>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</si>
  <si>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</si>
  <si>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</si>
  <si>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</si>
  <si>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</si>
  <si>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</si>
  <si>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</si>
  <si>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</si>
  <si>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</si>
  <si>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</si>
  <si>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</si>
  <si>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</si>
  <si>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</si>
  <si>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</si>
  <si>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</si>
  <si>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</si>
  <si>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</si>
  <si>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</si>
  <si>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</si>
  <si>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</si>
  <si>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</si>
  <si>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</si>
  <si>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</si>
  <si>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</si>
  <si>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</si>
  <si>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</si>
  <si>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</si>
  <si>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</si>
  <si>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</si>
  <si>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</si>
  <si>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</si>
  <si>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</si>
  <si>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</si>
  <si>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</si>
  <si>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</si>
  <si>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</si>
  <si>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</si>
  <si>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</si>
  <si>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</si>
  <si>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</si>
  <si>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</si>
  <si>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</si>
  <si>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</si>
  <si>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</si>
  <si>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</si>
  <si>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</si>
  <si>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</si>
  <si>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</si>
  <si>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</si>
  <si>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</si>
  <si>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</si>
  <si>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</si>
  <si>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</si>
  <si>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</si>
  <si>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</si>
  <si>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</si>
  <si>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</si>
  <si>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</si>
  <si>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</si>
  <si>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</si>
  <si>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</si>
  <si>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</si>
  <si>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</si>
  <si>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</si>
  <si>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</si>
  <si>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</si>
  <si>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</si>
  <si>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</si>
  <si>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</si>
  <si>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</si>
  <si>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</si>
  <si>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</si>
  <si>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</si>
  <si>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</si>
  <si>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</si>
  <si>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</si>
  <si>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</si>
  <si>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</si>
  <si>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</si>
  <si>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</si>
  <si>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</si>
  <si>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</si>
  <si>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</si>
  <si>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</si>
  <si>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</si>
  <si>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</si>
  <si>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</si>
  <si>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</si>
  <si>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</si>
  <si>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</si>
  <si>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</si>
  <si>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</si>
  <si>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</si>
  <si>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</si>
  <si>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</si>
  <si>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</si>
  <si>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</si>
  <si>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</si>
  <si>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</si>
  <si>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</si>
  <si>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</si>
  <si>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</si>
  <si>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</si>
  <si>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</si>
  <si>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</si>
  <si>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</si>
  <si>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</si>
  <si>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</si>
  <si>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</si>
  <si>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</si>
  <si>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</si>
  <si>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</si>
  <si>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</si>
  <si>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</si>
  <si>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</si>
  <si>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</si>
  <si>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</si>
  <si>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</si>
  <si>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</si>
  <si>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</si>
  <si>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</si>
  <si>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</si>
  <si>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</si>
  <si>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</si>
  <si>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</si>
  <si>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</si>
  <si>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</si>
  <si>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</si>
  <si>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</si>
  <si>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</si>
  <si>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</si>
  <si>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</si>
  <si>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</si>
  <si>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</si>
  <si>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</si>
  <si>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</si>
  <si>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</si>
  <si>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</si>
  <si>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</si>
  <si>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</si>
  <si>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</si>
  <si>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</si>
  <si>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</si>
  <si>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</si>
  <si>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</si>
  <si>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</si>
  <si>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</si>
  <si>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</si>
  <si>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</si>
  <si>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</si>
  <si>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</si>
  <si>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</si>
  <si>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</si>
  <si>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</si>
  <si>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</si>
  <si>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</si>
  <si>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</si>
  <si>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</si>
  <si>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</si>
  <si>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</si>
  <si>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</si>
  <si>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</si>
  <si>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</si>
  <si>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</si>
  <si>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</si>
  <si>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</si>
  <si>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</si>
  <si>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</si>
  <si>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</si>
  <si>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</si>
  <si>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</si>
  <si>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</si>
  <si>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</si>
  <si>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</si>
  <si>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</si>
  <si>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</si>
  <si>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</si>
  <si>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</si>
  <si>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</si>
  <si>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</si>
  <si>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</si>
  <si>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</si>
  <si>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</si>
  <si>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</si>
  <si>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</si>
  <si>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</si>
  <si>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</si>
  <si>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</si>
  <si>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</si>
  <si>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</si>
  <si>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</si>
  <si>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</si>
  <si>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</si>
  <si>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</si>
  <si>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</si>
  <si>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</si>
  <si>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</si>
  <si>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</si>
  <si>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</si>
  <si>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</si>
  <si>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</si>
  <si>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</si>
  <si>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</si>
  <si>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</si>
  <si>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</si>
  <si>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</si>
  <si>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</si>
  <si>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</si>
  <si>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</si>
  <si>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</si>
  <si>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</si>
  <si>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</si>
  <si>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</si>
  <si>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</si>
  <si>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</si>
  <si>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</si>
  <si>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</si>
  <si>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</si>
  <si>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</si>
  <si>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</si>
  <si>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</si>
  <si>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</si>
  <si>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</si>
  <si>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</si>
  <si>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</si>
  <si>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</si>
  <si>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</si>
  <si>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</si>
  <si>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</si>
  <si>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</si>
  <si>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</si>
  <si>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</si>
  <si>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</si>
  <si>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</si>
  <si>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</si>
  <si>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</si>
  <si>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</si>
  <si>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</si>
  <si>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</si>
  <si>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</si>
  <si>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</si>
  <si>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</si>
  <si>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</si>
  <si>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</si>
  <si>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</si>
  <si>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</si>
  <si>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</si>
  <si>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</si>
  <si>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</si>
  <si>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</si>
  <si>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</si>
  <si>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</si>
  <si>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</si>
  <si>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</si>
  <si>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</si>
  <si>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</si>
  <si>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</si>
  <si>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</si>
  <si>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</si>
  <si>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</si>
  <si>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</si>
  <si>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</si>
  <si>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</si>
  <si>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</si>
  <si>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</si>
  <si>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</si>
  <si>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</si>
  <si>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</si>
  <si>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</si>
  <si>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</si>
  <si>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</si>
  <si>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</si>
  <si>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</si>
  <si>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</si>
  <si>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</si>
  <si>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</si>
  <si>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</si>
  <si>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</si>
  <si>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</si>
  <si>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</si>
  <si>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</si>
  <si>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</si>
  <si>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</si>
  <si>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</si>
  <si>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</si>
  <si>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</si>
  <si>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</si>
  <si>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</si>
  <si>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</si>
  <si>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</si>
  <si>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</si>
  <si>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</si>
  <si>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</si>
  <si>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</si>
  <si>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</si>
  <si>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</si>
  <si>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</si>
  <si>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</si>
  <si>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</si>
  <si>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</si>
  <si>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</si>
  <si>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</si>
  <si>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</si>
  <si>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</si>
  <si>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</si>
  <si>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</si>
  <si>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</si>
  <si>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</si>
  <si>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</si>
  <si>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</si>
  <si>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</si>
  <si>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</si>
  <si>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</si>
  <si>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</si>
  <si>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</si>
  <si>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</si>
  <si>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</si>
  <si>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</si>
  <si>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</si>
  <si>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</si>
  <si>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</si>
  <si>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</si>
  <si>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</si>
  <si>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</si>
  <si>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</si>
  <si>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</si>
  <si>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</si>
  <si>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</si>
  <si>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</si>
  <si>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</si>
  <si>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</si>
  <si>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</si>
  <si>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</si>
  <si>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</si>
  <si>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</si>
  <si>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</si>
  <si>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</si>
  <si>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</si>
  <si>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</si>
  <si>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</si>
  <si>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</si>
  <si>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</si>
  <si>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</si>
  <si>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</si>
  <si>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</si>
  <si>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</si>
  <si>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</si>
  <si>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</si>
  <si>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</si>
  <si>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</si>
  <si>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</si>
  <si>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</si>
  <si>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</si>
  <si>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</si>
  <si>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</si>
  <si>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</si>
  <si>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</si>
  <si>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</si>
  <si>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</si>
  <si>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</si>
  <si>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</si>
  <si>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</si>
  <si>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</si>
  <si>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</si>
  <si>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</si>
  <si>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</si>
  <si>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</si>
  <si>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</si>
  <si>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</si>
  <si>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</si>
  <si>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</si>
  <si>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</si>
  <si>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</si>
  <si>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</si>
  <si>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</si>
  <si>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</si>
  <si>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</si>
  <si>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</si>
  <si>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</si>
  <si>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</si>
  <si>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</si>
  <si>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</si>
  <si>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</si>
  <si>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</si>
  <si>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</si>
  <si>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</si>
  <si>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</si>
  <si>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</si>
  <si>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</si>
  <si>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</si>
  <si>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</si>
  <si>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</si>
  <si>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</si>
  <si>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</si>
  <si>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</si>
  <si>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</si>
  <si>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</si>
  <si>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</si>
  <si>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</si>
  <si>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</si>
  <si>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</si>
  <si>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</si>
  <si>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</si>
  <si>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</si>
  <si>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</si>
  <si>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</si>
  <si>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</si>
  <si>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</si>
  <si>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</si>
  <si>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</si>
  <si>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</si>
  <si>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</si>
  <si>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</si>
  <si>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</si>
  <si>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</si>
  <si>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</si>
  <si>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</si>
  <si>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</si>
  <si>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</si>
  <si>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</si>
  <si>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</si>
  <si>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</si>
  <si>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</si>
  <si>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</si>
  <si>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</si>
  <si>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</si>
  <si>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</si>
  <si>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</si>
  <si>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</si>
  <si>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</si>
  <si>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</si>
  <si>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</si>
  <si>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</si>
  <si>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</si>
  <si>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</si>
  <si>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</si>
  <si>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</si>
  <si>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</si>
  <si>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</si>
  <si>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</si>
  <si>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</si>
  <si>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</si>
  <si>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</si>
  <si>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</si>
  <si>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</si>
  <si>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</si>
  <si>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</si>
  <si>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</si>
  <si>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</si>
  <si>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</si>
  <si>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</si>
  <si>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</si>
  <si>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</si>
  <si>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</si>
  <si>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</si>
  <si>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</si>
  <si>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</si>
  <si>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</si>
  <si>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</si>
  <si>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</si>
  <si>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</si>
  <si>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</si>
  <si>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</si>
  <si>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</si>
  <si>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</si>
  <si>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</si>
  <si>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</si>
  <si>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</si>
  <si>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</si>
  <si>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</si>
  <si>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</si>
  <si>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</si>
  <si>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</si>
  <si>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</si>
  <si>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</si>
  <si>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</si>
  <si>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</si>
  <si>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</si>
  <si>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</si>
  <si>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</si>
  <si>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</si>
  <si>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</si>
  <si>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</si>
  <si>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</si>
  <si>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</si>
  <si>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</si>
  <si>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</si>
  <si>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</si>
  <si>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</si>
  <si>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</si>
  <si>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</si>
  <si>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</si>
  <si>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</si>
  <si>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</si>
  <si>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</si>
  <si>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</si>
  <si>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</si>
  <si>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</si>
  <si>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</si>
  <si>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</si>
  <si>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</si>
  <si>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</si>
  <si>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</si>
  <si>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</si>
  <si>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</si>
  <si>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</si>
  <si>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</si>
  <si>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</si>
  <si>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</si>
  <si>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</si>
  <si>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</si>
  <si>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</si>
  <si>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</si>
  <si>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</si>
  <si>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</si>
  <si>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</si>
  <si>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</si>
  <si>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</si>
  <si>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</si>
  <si>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</si>
  <si>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</si>
  <si>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</si>
  <si>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</si>
  <si>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</si>
  <si>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</si>
  <si>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</si>
  <si>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</si>
  <si>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</si>
  <si>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</si>
  <si>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</si>
  <si>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</si>
  <si>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</si>
  <si>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</si>
  <si>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</si>
  <si>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</si>
  <si>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</si>
  <si>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</si>
  <si>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</si>
  <si>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</si>
  <si>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</si>
  <si>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</si>
  <si>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</si>
  <si>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</si>
  <si>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</si>
  <si>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</si>
  <si>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</si>
  <si>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</si>
  <si>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</si>
  <si>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</si>
  <si>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</si>
  <si>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</si>
  <si>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</si>
  <si>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</si>
  <si>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</si>
  <si>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</si>
  <si>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</si>
  <si>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</si>
  <si>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</si>
  <si>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</si>
  <si>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</si>
  <si>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</si>
  <si>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</si>
  <si>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</si>
  <si>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</si>
  <si>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</si>
  <si>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</si>
  <si>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</si>
  <si>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</si>
  <si>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</si>
  <si>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</si>
  <si>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</si>
  <si>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</si>
  <si>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</si>
  <si>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</si>
  <si>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</si>
  <si>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</si>
  <si>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</si>
  <si>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</si>
  <si>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</si>
  <si>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</si>
  <si>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</si>
  <si>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</si>
  <si>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</si>
  <si>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</si>
  <si>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</si>
  <si>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</si>
  <si>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</si>
  <si>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</si>
  <si>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</si>
  <si>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</si>
  <si>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</si>
  <si>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</si>
  <si>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</si>
  <si>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</si>
  <si>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</si>
  <si>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</si>
  <si>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</si>
  <si>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</si>
  <si>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</si>
  <si>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</si>
  <si>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</si>
  <si>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</si>
  <si>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</si>
  <si>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</si>
  <si>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</si>
  <si>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</si>
  <si>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</si>
  <si>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</si>
  <si>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</si>
  <si>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</si>
  <si>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</si>
  <si>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</si>
  <si>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</si>
  <si>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</si>
  <si>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</si>
  <si>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</si>
  <si>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</si>
  <si>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</si>
  <si>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</si>
  <si>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</si>
  <si>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</si>
  <si>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</si>
  <si>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</si>
  <si>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</si>
  <si>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</si>
  <si>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</si>
  <si>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</si>
  <si>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</si>
  <si>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</si>
  <si>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</si>
  <si>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</si>
  <si>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</si>
  <si>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</si>
  <si>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</si>
  <si>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</si>
  <si>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</si>
  <si>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</si>
  <si>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</si>
  <si>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</si>
  <si>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</si>
  <si>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</si>
  <si>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</si>
  <si>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</si>
  <si>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</si>
  <si>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</si>
  <si>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</si>
  <si>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</si>
  <si>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</si>
  <si>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</si>
  <si>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</si>
  <si>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</si>
  <si>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</si>
  <si>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</si>
  <si>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</si>
  <si>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</si>
  <si>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</si>
  <si>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</si>
  <si>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</si>
  <si>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</si>
  <si>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</si>
  <si>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</si>
  <si>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</si>
  <si>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</si>
  <si>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</si>
  <si>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</si>
  <si>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</si>
  <si>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</si>
  <si>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</si>
  <si>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</si>
  <si>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</si>
  <si>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</si>
  <si>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</si>
  <si>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</si>
  <si>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</si>
  <si>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</si>
  <si>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</si>
  <si>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</si>
  <si>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</si>
  <si>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</si>
  <si>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</si>
  <si>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</si>
  <si>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</si>
  <si>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</si>
  <si>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</si>
  <si>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</si>
  <si>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</si>
  <si>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</si>
  <si>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</si>
  <si>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</si>
  <si>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</si>
  <si>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</si>
  <si>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</si>
  <si>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</si>
  <si>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</si>
  <si>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</si>
  <si>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</si>
  <si>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</si>
  <si>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</si>
  <si>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</si>
  <si>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</si>
  <si>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</si>
  <si>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</si>
  <si>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</si>
  <si>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</si>
  <si>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</si>
  <si>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</si>
  <si>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</si>
  <si>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</si>
  <si>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</si>
  <si>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</si>
  <si>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</si>
  <si>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</si>
  <si>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</si>
  <si>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</si>
  <si>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</si>
  <si>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</si>
  <si>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</si>
  <si>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</si>
  <si>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</si>
  <si>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</si>
  <si>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</si>
  <si>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</si>
  <si>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</si>
  <si>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</si>
  <si>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</si>
  <si>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</si>
  <si>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</si>
  <si>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</si>
  <si>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</si>
  <si>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</si>
  <si>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</si>
  <si>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</si>
  <si>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</si>
  <si>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</si>
  <si>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</si>
  <si>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</si>
  <si>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</si>
  <si>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</si>
  <si>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</si>
  <si>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</si>
  <si>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</si>
  <si>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</si>
  <si>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</si>
  <si>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</si>
  <si>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</si>
  <si>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</si>
  <si>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</si>
  <si>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</si>
  <si>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</si>
  <si>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</si>
  <si>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</si>
  <si>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</si>
  <si>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</si>
  <si>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</si>
  <si>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</si>
  <si>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</si>
  <si>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</si>
  <si>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</si>
  <si>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</si>
  <si>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</si>
  <si>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</si>
  <si>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</si>
  <si>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</si>
  <si>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</si>
  <si>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</si>
  <si>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</si>
  <si>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</si>
  <si>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</si>
  <si>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</si>
  <si>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</si>
  <si>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</si>
  <si>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</si>
  <si>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</si>
  <si>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</si>
  <si>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</si>
  <si>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</si>
  <si>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</si>
  <si>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</si>
  <si>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</si>
  <si>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</si>
  <si>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</si>
  <si>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</si>
  <si>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</si>
  <si>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</si>
  <si>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</si>
  <si>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</si>
  <si>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</si>
  <si>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</si>
  <si>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</si>
  <si>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</si>
  <si>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</si>
  <si>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</si>
  <si>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</si>
  <si>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</si>
  <si>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</si>
  <si>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</si>
  <si>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</si>
  <si>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</si>
  <si>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</si>
  <si>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</si>
  <si>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</si>
  <si>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</si>
  <si>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</si>
  <si>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</si>
  <si>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</si>
  <si>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</si>
  <si>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</si>
  <si>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</si>
  <si>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</si>
  <si>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</si>
  <si>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</si>
  <si>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</si>
  <si>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</si>
  <si>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</si>
  <si>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</si>
  <si>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</si>
  <si>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</si>
  <si>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</si>
  <si>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</si>
  <si>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</si>
  <si>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</si>
  <si>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</si>
  <si>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</si>
  <si>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</si>
  <si>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</si>
  <si>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</si>
  <si>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</si>
  <si>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</si>
  <si>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</si>
  <si>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</si>
  <si>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</si>
  <si>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</si>
  <si>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</si>
  <si>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</si>
  <si>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</si>
  <si>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</si>
  <si>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</si>
  <si>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</si>
  <si>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</si>
  <si>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</si>
  <si>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</si>
  <si>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</si>
  <si>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</si>
  <si>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</si>
  <si>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</si>
  <si>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</si>
  <si>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</si>
  <si>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</si>
  <si>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</si>
  <si>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</si>
  <si>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</si>
  <si>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</si>
  <si>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</si>
  <si>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</si>
  <si>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</si>
  <si>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</si>
  <si>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</si>
  <si>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</si>
  <si>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</si>
  <si>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</si>
  <si>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</si>
  <si>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</si>
  <si>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</si>
  <si>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</si>
  <si>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</si>
  <si>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</si>
  <si>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</si>
  <si>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</si>
  <si>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</si>
  <si>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</si>
  <si>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</si>
  <si>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</si>
  <si>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</si>
  <si>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</si>
  <si>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</si>
  <si>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</si>
  <si>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</si>
  <si>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</si>
  <si>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</si>
  <si>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</si>
  <si>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</si>
  <si>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</si>
  <si>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</si>
  <si>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</si>
  <si>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</si>
  <si>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</si>
  <si>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</si>
  <si>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</si>
  <si>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</si>
  <si>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</si>
  <si>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</si>
  <si>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</si>
  <si>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</si>
  <si>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</si>
  <si>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</si>
  <si>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</si>
  <si>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</si>
  <si>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</si>
  <si>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</si>
  <si>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</si>
  <si>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</si>
  <si>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</si>
  <si>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</si>
  <si>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</si>
  <si>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</si>
  <si>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</si>
  <si>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</si>
  <si>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</si>
  <si>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</si>
  <si>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</si>
  <si>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</si>
  <si>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</si>
  <si>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</si>
  <si>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</si>
  <si>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</si>
  <si>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</si>
  <si>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</si>
  <si>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</si>
  <si>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</si>
  <si>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</si>
  <si>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</si>
  <si>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</si>
  <si>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</si>
  <si>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</si>
  <si>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</si>
  <si>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</si>
  <si>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</si>
  <si>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</si>
  <si>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</si>
  <si>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</si>
  <si>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</si>
  <si>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</si>
  <si>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</si>
  <si>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</si>
  <si>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</si>
  <si>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</si>
  <si>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</si>
  <si>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</si>
  <si>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</si>
  <si>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</si>
  <si>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</si>
  <si>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</si>
  <si>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</si>
  <si>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</si>
  <si>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</si>
  <si>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</si>
  <si>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</si>
  <si>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</si>
  <si>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</si>
  <si>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</si>
  <si>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</si>
  <si>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</si>
  <si>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</si>
  <si>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</si>
  <si>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</si>
  <si>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</si>
  <si>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</si>
  <si>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</si>
  <si>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</si>
  <si>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</si>
  <si>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</si>
  <si>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</si>
  <si>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</si>
  <si>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</si>
  <si>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</si>
  <si>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</si>
  <si>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</si>
  <si>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</si>
  <si>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</si>
  <si>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</si>
  <si>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</si>
  <si>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</si>
  <si>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</si>
  <si>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</si>
  <si>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</si>
  <si>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</si>
  <si>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</si>
  <si>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</si>
  <si>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</si>
  <si>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</si>
  <si>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</si>
  <si>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</si>
  <si>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</si>
  <si>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</si>
  <si>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</si>
  <si>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</si>
  <si>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</si>
  <si>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</si>
  <si>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</si>
  <si>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</si>
  <si>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</si>
  <si>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</si>
  <si>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</si>
  <si>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</si>
  <si>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</si>
  <si>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</si>
  <si>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</si>
  <si>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</si>
  <si>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</si>
  <si>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</si>
  <si>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</si>
  <si>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</si>
  <si>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</si>
  <si>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</si>
  <si>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</si>
  <si>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</si>
  <si>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</si>
  <si>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</si>
  <si>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</si>
  <si>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</si>
  <si>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</si>
  <si>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</si>
  <si>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</si>
  <si>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</si>
  <si>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</si>
  <si>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</si>
  <si>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</si>
  <si>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</si>
  <si>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</si>
  <si>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</si>
  <si>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</si>
  <si>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</si>
  <si>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</si>
  <si>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</si>
  <si>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</si>
  <si>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</si>
  <si>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</si>
  <si>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</si>
  <si>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</si>
  <si>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</si>
  <si>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</si>
  <si>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</si>
  <si>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</si>
  <si>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</si>
  <si>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</si>
  <si>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</si>
  <si>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</si>
  <si>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</si>
  <si>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</si>
  <si>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</si>
  <si>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</si>
  <si>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</si>
  <si>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</si>
  <si>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</si>
  <si>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</si>
  <si>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</si>
  <si>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</si>
  <si>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</si>
  <si>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</si>
  <si>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</si>
  <si>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</si>
  <si>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</si>
  <si>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</si>
  <si>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</si>
  <si>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</si>
  <si>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</si>
  <si>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</si>
  <si>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</si>
  <si>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</si>
  <si>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</si>
  <si>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</si>
  <si>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</si>
  <si>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</si>
  <si>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</si>
  <si>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</si>
  <si>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</si>
  <si>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</si>
  <si>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</si>
  <si>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</si>
  <si>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</si>
  <si>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</si>
  <si>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</si>
  <si>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</si>
  <si>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</si>
  <si>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</si>
  <si>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</si>
  <si>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</si>
  <si>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</si>
  <si>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</si>
  <si>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</si>
  <si>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</si>
  <si>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</si>
  <si>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</si>
  <si>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</si>
  <si>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</si>
  <si>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</si>
  <si>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</si>
  <si>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</si>
  <si>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</si>
  <si>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</si>
  <si>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</si>
  <si>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</si>
  <si>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</si>
  <si>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</si>
  <si>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</si>
  <si>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</si>
  <si>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</si>
  <si>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</si>
  <si>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</si>
  <si>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</si>
  <si>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</si>
  <si>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</si>
  <si>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</si>
  <si>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</si>
  <si>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</si>
  <si>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</si>
  <si>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</si>
  <si>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</si>
  <si>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</si>
  <si>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</si>
  <si>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</si>
  <si>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</si>
  <si>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</si>
  <si>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</si>
  <si>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</si>
  <si>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</si>
  <si>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</si>
  <si>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</si>
  <si>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</si>
  <si>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</si>
  <si>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</si>
  <si>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</si>
  <si>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</si>
  <si>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</si>
  <si>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</si>
  <si>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</si>
  <si>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</si>
  <si>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</si>
  <si>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</si>
  <si>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</si>
  <si>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</si>
  <si>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</si>
  <si>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</si>
  <si>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</si>
  <si>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</si>
  <si>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</si>
  <si>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</si>
  <si>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</si>
  <si>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</si>
  <si>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</si>
  <si>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</si>
  <si>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</si>
  <si>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</si>
  <si>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</si>
  <si>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</si>
  <si>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</si>
  <si>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</si>
  <si>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</si>
  <si>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</si>
  <si>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</si>
  <si>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</si>
  <si>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</si>
  <si>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</si>
  <si>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</si>
  <si>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</si>
  <si>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</si>
  <si>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</si>
  <si>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</si>
  <si>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</si>
  <si>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</si>
  <si>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</si>
  <si>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</si>
  <si>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</si>
  <si>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</si>
  <si>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</si>
  <si>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</si>
  <si>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</si>
  <si>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</si>
  <si>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</si>
  <si>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</si>
  <si>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</si>
  <si>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</si>
  <si>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</si>
  <si>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</si>
  <si>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</si>
  <si>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</si>
  <si>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</si>
  <si>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</si>
  <si>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</si>
  <si>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</si>
  <si>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</si>
  <si>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</si>
  <si>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</si>
  <si>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</si>
  <si>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</si>
  <si>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</si>
  <si>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</si>
  <si>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</si>
  <si>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</si>
  <si>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</si>
  <si>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</si>
  <si>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</si>
  <si>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40 Mins</t>
  </si>
  <si>
    <t>PCM-20251020-00001710</t>
  </si>
  <si>
    <t>team at gate waiting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</si>
</sst>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F1" sqref="F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287.83531828703417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7.3400057870312594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45950.78374421296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45950.78374421296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45950.78374421296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45950.78374421296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45950.78374421296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45950.78374421296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45950.78374421296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45950.78374421296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45950.78374421296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45950.78374421296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45950.78374421296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45950.78374421296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45950.78374421296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45950.78374421296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45950.78374421296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45950.78374421296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45950.78374421296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45950.78374421296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45950.78374421296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45950.78374421296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45950.78374421296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45950.78374421296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45950.78374421296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45950.78374421296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45950.78374421296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45950.78374421296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45950.78374421296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45950.78374421296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45950.78374421296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45950.78374421296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45950.78374421296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45950.78374421296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45950.78374421296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45950.78374421296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45950.78374421296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45950.78374421296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45950.78374421296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45950.78374421296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45950.78374421296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45950.78374421296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45950.78374421296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45950.78374421296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45950.78374421296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45950.78374421296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45950.78374421296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45950.78374421296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45950.78374421296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45950.78374421296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45950.78374421296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45950.78374421296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45950.78374421296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45950.78374421296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45950.78374421296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45950.78374421296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45950.78374421296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45950.78374421296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45950.78374421296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45950.78374421296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45950.78374421296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45950.78374421296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45950.78374421296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45950.78374421296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45950.78374421296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45950.78374421296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45950.78374421296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45950.78374421296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45950.78374421296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45950.78374421296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45950.78374421296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45950.78374421296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45950.78374421296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45950.78374421296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45950.78374421296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45950.78374421296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45950.78374421296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45950.78374421296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45950.78374421296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45950.78374421296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45950.78374421296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45950.78374421296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45950.78374421296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45950.78374421296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45950.78374421296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45950.78374421296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45950.78374421296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45950.78374421296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45950.78374421296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45950.78374421296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45950.78374421296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45950.78374421296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45950.78374421296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618F298-5645-41CC-AF9D-E2B6E097FF5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144.05666087962891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125.78390624999884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6.2879687499953434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45950.78374421296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45950.78374421296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45950.78374421296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45950.78374421296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45950.78374421296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45950.78374421296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45950.78374421296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45950.78374421296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45950.78374421296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45950.78374421296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45950.78374421296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45950.78374421296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45950.78374421296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45950.78374421296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45950.78374421296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45950.78374421296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45950.78374421296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45950.78374421296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45950.78374421296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45950.78374421296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45950.78374421296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45950.78374421296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45950.78374421296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45950.78374421296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45950.78374421296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45950.78374421296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45950.78374421296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45950.78374421296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45950.78374421296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45950.78374421296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45950.78374421296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45950.78374421296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45950.78374421296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45950.78374421296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45950.78374421296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45950.78374421296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45950.78374421296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45950.78374421296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45950.78374421296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45950.78374421296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45950.78374421296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45950.78374421296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45950.78374421296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45950.78374421296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45950.78374421296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45950.78374421296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45950.78374421296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45950.78374421296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45950.78374421296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45950.78374421296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45950.78374421296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45950.78374421296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45950.78374421296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45950.78374421296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45950.78374421296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45950.78374421296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45950.78374421296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45950.78374421296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45950.78374421296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45950.78374421296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45950.78374421296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45950.78374421296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45950.78374421296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45950.78374421296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45950.78374421296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45950.78374421296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45950.78374421296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45950.78374421296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45950.78374421296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45950.78374421296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45950.78374421296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45950.78374421296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45950.78374421296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45950.78374421296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45950.78374421296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45950.78374421296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45950.78374421296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45950.78374421296</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45950.78374421296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45950.78374421296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45950.78374421296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45950.78374421296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45950.78374421296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45950.78374421296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45950.78374421296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45950.78374421296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45950.78374421296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45950.78374421296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45950.78374421296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45950.78374421296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45950.78374421296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45950.78374421296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45950.78374421296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45950.78374421296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45950.78374421296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45950.78374421296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45950.78374421296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45950.78374421296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45950.78374421296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45950.78374421296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45950.78374421296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45950.78374421296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45950.78374421296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45950.78374421296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45950.78374421296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45950.78374421296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45950.78374421296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45950.78374421296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45950.78374421296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45950.78374421296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45950.78374421296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45950.78374421296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45950.78374421296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45950.78374421296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45950.78374421296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45950.78374421296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45950.78374421296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45950.78374421296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45950.78374421296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45950.78374421296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45950.78374421296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45950.78374421296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45950.78374421296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45950.78374421296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45950.78374421296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45950.78374421296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45950.78374421296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45950.78374421296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45950.78374421296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45950.78374421296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45950.78374421296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45950.78374421296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45950.78374421296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45950.78374421296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45950.78374421296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45950.78374421296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45950.78374421296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45950.78374421296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45950.78374421296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45950.78374421296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45950.78374421296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45950.78374421296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45950.78374421296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45950.78374421296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45950.78374421296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45950.78374421296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45950.78374421296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45950.78374421296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45950.78374421296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45950.78374421296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45950.78374421296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45950.78374421296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45950.78374421296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45950.78374421296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45950.78374421296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45950.78374421296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45950.78374421296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45950.78374421296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45950.78374421296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45950.78374421296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45950.78374421296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45950.78374421296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45950.78374421296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45950.78374421296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45950.78374421296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45950.78374421296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45950.78374421296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45950.78374421296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45950.78374421296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45950.78374421296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45950.78374421296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45950.78374421296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45950.78374421296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45950.78374421296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45950.78374421296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45950.78374421296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45950.78374421296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45950.78374421296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45950.78374421296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45950.78374421296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45950.78374421296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45950.78374421296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45950.78374421296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45950.78374421296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45950.78374421296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45950.78374421296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45950.78374421296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45950.78374421296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45950.78374421296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45950.78374421296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45950.78374421296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45950.78374421296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45950.78374421296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45950.78374421296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45950.78374421296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45950.78374421296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45950.78374421296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45950.78374421296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45950.78374421296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45950.78374421296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45950.78374421296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45950.78374421296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45950.78374421296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45950.78374421296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45950.78374421296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45950.78374421296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45950.78374421296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45950.78374421296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45950.78374421296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45950.78374421296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45950.78374421296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45950.78374421296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45950.78374421296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45950.78374421296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45950.78374421296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45950.78374421296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45950.78374421296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45950.78374421296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45950.78374421296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45950.78374421296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45950.78374421296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45950.78374421296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45950.78374421296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45950.78374421296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45950.78374421296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45950.78374421296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45950.78374421296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45950.78374421296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45950.78374421296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45950.78374421296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45950.78374421296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45950.78374421296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45950.78374421296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45950.78374421296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45950.78374421296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45950.78374421296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45950.78374421296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45950.78374421296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45950.78374421296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45950.78374421296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45950.78374421296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45950.78374421296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45950.78374421296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45950.78374421296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45950.78374421296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45950.78374421296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45950.78374421296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45950.78374421296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45950.78374421296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45950.78374421296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45950.78374421296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45950.78374421296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45950.78374421296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45950.78374421296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45950.78374421296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45950.78374421296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45950.78374421296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45950.78374421296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45950.78374421296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45950.78374421296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45950.78374421296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45950.78374421296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45950.78374421296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45950.78374421296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45950.78374421296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45950.78374421296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45950.78374421296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45950.78374421296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45950.78374421296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45950.78374421296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45950.78374421296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45950.78374421296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45950.78374421296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45950.78374421296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45950.78374421296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45950.78374421296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45950.78374421296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45950.78374421296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45950.78374421296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45950.78374421296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45950.78374421296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45950.78374421296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45950.78374421296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45950.78374421296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45950.78374421296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45950.78374421296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45950.78374421296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45950.78374421296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45950.78374421296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45950.78374421296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45950.78374421296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45950.78374421296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45950.78374421296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45950.78374421296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45950.78374421296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45950.78374421296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45950.78374421296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45950.78374421296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45950.78374421296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45950.78374421296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45950.78374421296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45950.78374421296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45950.78374421296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45950.78374421296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45950.78374421296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45950.78374421296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45950.78374421296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45950.78374421296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45950.78374421296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45950.78374421296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45950.78374421296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45950.78374421296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45950.78374421296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45950.78374421296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45950.78374421296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45950.78374421296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45950.78374421296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45950.78374421296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45950.78374421296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45950.78374421296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45950.78374421296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45950.78374421296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45950.78374421296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45950.78374421296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45950.78374421296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45950.78374421296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45950.78374421296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45950.78374421296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45950.78374421296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45950.78374421296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45950.78374421296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45950.78374421296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45950.78374421296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45950.78374421296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45950.78374421296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45950.78374421296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45950.78374421296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45950.78374421296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45950.78374421296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45950.78374421296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45950.78374421296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45950.78374421296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45950.78374421296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45950.78374421296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45950.78374421296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45950.78374421296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45950.78374421296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45950.78374421296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45950.78374421296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45950.78374421296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45950.78374421296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45950.78374421296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45950.78374421296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45950.78374421296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45950.78374421296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45950.78374421296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45950.78374421296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45950.78374421296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45950.78374421296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45950.78374421296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45950.78374421296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45950.78374421296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45950.78374421296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45950.78374421296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45950.78374421296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45950.78374421296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45950.78374421296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45950.78374421296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45950.78374421296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45950.78374421296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45950.78374421296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45950.78374421296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45950.78374421296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45950.78374421296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45950.78374421296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45950.78374421296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45950.78374421296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45950.78374421296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45950.78374421296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45950.78374421296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45950.78374421296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45950.78374421296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45950.78374421296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45950.78374421296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45950.78374421296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45950.78374421296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45950.78374421296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45950.78374421296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45950.78374421296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45950.78374421296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45950.78374421296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45950.78374421296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45950.78374421296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45950.78374421296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45950.78374421296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45950.78374421296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45950.78374421296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45950.78374421296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45950.78374421296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45950.78374421296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45950.78374421296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45950.78374421296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45950.78374421296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45950.78374421296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45950.78374421296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45950.78374421296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45950.78374421296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45950.78374421296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45950.78374421296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45950.78374421296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45950.78374421296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45950.78374421296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45950.78374421296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45950.78374421296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45950.78374421296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45950.78374421296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45950.78374421296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45950.78374421296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45950.78374421296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45950.78374421296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45950.78374421296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45950.78374421296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45950.78374421296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45950.78374421296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45950.78374421296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45950.78374421296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45950.78374421296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45950.78374421296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45950.78374421296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45950.78374421296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45950.78374421296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45950.78374421296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45950.78374421296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45950.78374421296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45950.78374421296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45950.78374421296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45950.78374421296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45950.78374421296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45950.78374421296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45950.78374421296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45950.78374421296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45950.78374421296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45950.78374421296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45950.78374421296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45950.78374421296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45950.78374421296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45950.78374421296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45950.78374421296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45950.78374421296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45950.78374421296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45950.78374421296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45950.78374421296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45950.78374421296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45950.78374421296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45950.78374421296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45950.78374421296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45950.78374421296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45950.78374421296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45950.78374421296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45950.78374421296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45950.78374421296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45950.78374421296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45950.78374421296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45950.78374421296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45950.78374421296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45950.78374421296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45950.78374421296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45950.78374421296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45950.78374421296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45950.78374421296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45950.78374421296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45950.78374421296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45950.78374421296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45950.78374421296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45950.78374421296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45950.78374421296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45950.78374421296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45950.78374421296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45950.78374421296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45950.78374421296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45950.78374421296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45950.78374421296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45950.78374421296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45950.78374421296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45950.78374421296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45950.78374421296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45950.78374421296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45950.78374421296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45950.78374421296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45950.78374421296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45950.78374421296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45950.78374421296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45950.78374421296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45950.78374421296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45950.78374421296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45950.78374421296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45950.78374421296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45950.78374421296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45950.78374421296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45950.78374421296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45950.78374421296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45950.78374421296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45950.78374421296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45950.78374421296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45950.78374421296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45950.78374421296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45950.78374421296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45950.78374421296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45950.78374421296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45950.78374421296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45950.78374421296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45950.78374421296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45950.78374421296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45950.78374421296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45950.78374421296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45950.78374421296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45950.78374421296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45950.78374421296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45950.78374421296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45950.78374421296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45950.78374421296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45950.78374421296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45950.78374421296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45950.78374421296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45950.78374421296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45950.78374421296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45950.78374421296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45950.78374421296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45950.78374421296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45950.78374421296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45950.78374421296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45950.78374421296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45950.78374421296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45950.78374421296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45950.78374421296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45950.78374421296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45950.78374421296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45950.78374421296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45950.78374421296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45950.78374421296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45950.78374421296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45950.78374421296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45950.78374421296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45950.78374421296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45950.78374421296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45950.78374421296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45950.78374421296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45950.78374421296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45950.78374421296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45950.78374421296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45950.78374421296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45950.78374421296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45950.78374421296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45950.78374421296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45950.78374421296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45950.78374421296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45950.78374421296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45950.78374421296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45950.78374421296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45950.78374421296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45950.78374421296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45950.78374421296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45950.78374421296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45950.78374421296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45950.78374421296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45950.78374421296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45950.78374421296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45950.78374421296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45950.78374421296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45950.78374421296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45950.78374421296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45950.78374421296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45950.78374421296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45950.78374421296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45950.78374421296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45950.78374421296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45950.78374421296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45950.78374421296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45950.78374421296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45950.78374421296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45950.78374421296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45950.78374421296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45950.78374421296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45950.78374421296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45950.78374421296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45950.78374421296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45950.78374421296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45950.78374421296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45950.78374421296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45950.78374421296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45950.78374421296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45950.78374421296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45950.78374421296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45950.78374421296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45950.78374421296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45950.78374421296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45950.78374421296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45950.78374421296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45950.78374421296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45950.78374421296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45950.78374421296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45950.78374421296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45950.78374421296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45950.78374421296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45950.78374421296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45950.78374421296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45950.78374421296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45950.78374421296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45950.78374421296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45950.78374421296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45950.78374421296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45950.78374421296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45950.78374421296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45950.78374421296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45950.78374421296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45950.78374421296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45950.78374421296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45950.78374421296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45950.78374421296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45950.78374421296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45950.78374421296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45950.78374421296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45950.78374421296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45950.78374421296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45950.78374421296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45950.78374421296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45950.78374421296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45950.78374421296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45950.78374421296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45950.78374421296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45950.78374421296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45950.78374421296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45950.78374421296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45950.78374421296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45950.78374421296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45950.78374421296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45950.78374421296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45950.78374421296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45950.78374421296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45950.78374421296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45950.78374421296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45950.78374421296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45950.78374421296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45950.78374421296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45950.78374421296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45950.78374421296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45950.78374421296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45950.78374421296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45950.78374421296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45950.78374421296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45950.78374421296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45950.78374421296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45950.78374421296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45950.78374421296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45950.78374421296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45950.78374421296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45950.78374421296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45950.78374421296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45950.78374421296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45950.78374421296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45950.78374421296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45950.78374421296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45950.78374421296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45950.78374421296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45950.78374421296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45950.78374421296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45950.78374421296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45950.78374421296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45950.78374421296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45950.78374421296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45950.78374421296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45950.78374421296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45950.78374421296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45950.78374421296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45950.78374421296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45950.78374421296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45950.78374421296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45950.78374421296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45950.78374421296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45950.78374421296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45950.78374421296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45950.78374421296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45950.78374421296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45950.78374421296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45950.78374421296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45950.78374421296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45950.78374421296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45950.78374421296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45950.78374421296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45950.78374421296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45950.78374421296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45950.78374421296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45950.78374421296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45950.78374421296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45950.78374421296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45950.78374421296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45950.78374421296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45950.78374421296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45950.78374421296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45950.78374421296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45950.78374421296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45950.78374421296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45950.78374421296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45950.78374421296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45950.78374421296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45950.78374421296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45950.78374421296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45950.78374421296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45950.78374421296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45950.78374421296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45950.78374421296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45950.78374421296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45950.78374421296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45950.78374421296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45950.78374421296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45950.78374421296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45950.78374421296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45950.78374421296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45950.78374421296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45950.78374421296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45950.78374421296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45950.78374421296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45950.78374421296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45950.78374421296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45950.78374421296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45950.78374421296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45950.78374421296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45950.78374421296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45950.78374421296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45950.78374421296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45950.78374421296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45950.78374421296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45950.78374421296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45950.78374421296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45950.78374421296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45950.78374421296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45950.78374421296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45950.78374421296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45950.78374421296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45950.78374421296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45950.78374421296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45950.78374421296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45950.78374421296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45950.78374421296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45950.78374421296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45950.78374421296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45950.78374421296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45950.78374421296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45950.78374421296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45950.78374421296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45950.78374421296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45950.78374421296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45950.78374421296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45950.78374421296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45950.78374421296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45950.78374421296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45950.78374421296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45950.78374421296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45950.78374421296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45950.78374421296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45950.78374421296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45950.78374421296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45950.78374421296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45950.78374421296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45950.78374421296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45950.78374421296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45950.78374421296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45950.78374421296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45950.78374421296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45950.78374421296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45950.78374421296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45950.78374421296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45950.78374421296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45950.78374421296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45950.78374421296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45950.78374421296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45950.78374421296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45950.78374421296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45950.78374421296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45950.78374421296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45950.78374421296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45950.78374421296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45950.78374421296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45950.78374421296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45950.78374421296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45950.78374421296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45950.78374421296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45950.78374421296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45950.78374421296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45950.78374421296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45950.78374421296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45950.78374421296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45950.78374421296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45950.78374421296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45950.78374421296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45950.78374421296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45950.78374421296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45950.78374421296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45950.78374421296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45950.78374421296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45950.78374421296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45950.78374421296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45950.78374421296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45950.78374421296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45950.78374421296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45950.78374421296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45950.78374421296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45950.78374421296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45950.78374421296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45950.78374421296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45950.78374421296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45950.78374421296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45950.78374421296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45950.78374421296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45950.78374421296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45950.78374421296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45950.78374421296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45950.78374421296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45950.78374421296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45950.78374421296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45950.78374421296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45950.78374421296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45950.78374421296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45950.78374421296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45950.78374421296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45950.78374421296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45950.78374421296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45950.78374421296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45950.78374421296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45950.78374421296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45950.78374421296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45950.78374421296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45950.78374421296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45950.78374421296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45950.78374421296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45950.78374421296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45950.78374421296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45950.78374421296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45950.78374421296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45950.78374421296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45950.78374421296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45950.78374421296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45950.78374421296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45950.78374421296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45950.78374421296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45950.78374421296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45950.78374421296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45950.78374421296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45950.78374421296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45950.78374421296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45950.78374421296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45950.78374421296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45950.78374421296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45950.78374421296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45950.78374421296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45950.78374421296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45950.78374421296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45950.78374421296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45950.78374421296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45950.78374421296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45950.78374421296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45950.78374421296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45950.78374421296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45950.78374421296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45950.78374421296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45950.78374421296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45950.78374421296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45950.78374421296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45950.78374421296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45950.78374421296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45950.78374421296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45950.78374421296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45950.78374421296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45950.78374421296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45950.78374421296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45950.78374421296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45950.78374421296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45950.78374421296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45950.78374421296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45950.78374421296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45950.78374421296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45950.78374421296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45950.78374421296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45950.78374421296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45950.78374421296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45950.78374421296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45950.78374421296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45950.78374421296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45950.78374421296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45950.78374421296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45950.78374421296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45950.78374421296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45950.78374421296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45950.78374421296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45950.78374421296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45950.78374421296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45950.78374421296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45950.78374421296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45950.78374421296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45950.78374421296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45950.78374421296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45950.78374421296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45950.78374421296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45950.78374421296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45950.78374421296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45950.78374421296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45950.78374421296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45950.78374421296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45950.78374421296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45950.78374421296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45950.78374421296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45950.78374421296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45950.78374421296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45950.78374421296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45950.78374421296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45950.78374421296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45950.78374421296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45950.78374421296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45950.78374421296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45950.78374421296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45950.78374421296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45950.78374421296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45950.78374421296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45950.78374421296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45950.78374421296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45950.78374421296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45950.78374421296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45950.78374421296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45950.78374421296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45950.78374421296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45950.78374421296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45950.78374421296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45950.78374421296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45950.78374421296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45950.78374421296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45950.78374421296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45950.78374421296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45950.78374421296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45950.78374421296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45950.78374421296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45950.78374421296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45950.78374421296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45950.78374421296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45950.78374421296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45950.78374421296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45950.78374421296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45950.78374421296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45950.78374421296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45950.78374421296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45950.78374421296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45950.78374421296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45950.78374421296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45950.78374421296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45950.78374421296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45950.78374421296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45950.78374421296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45950.78374421296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45950.78374421296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45950.78374421296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45950.78374421296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45950.78374421296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45950.78374421296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45950.78374421296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45950.78374421296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45950.78374421296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45950.78374421296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45950.78374421296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45950.78374421296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45950.78374421296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45950.78374421296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45950.78374421296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45950.78374421296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45950.78374421296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45950.78374421296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45950.78374421296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45950.78374421296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45950.78374421296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45950.78374421296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45950.78374421296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45950.78374421296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45950.78374421296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45950.78374421296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45950.78374421296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45950.78374421296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45950.78374421296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45950.78374421296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45950.78374421296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45950.78374421296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45950.78374421296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45950.78374421296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45950.78374421296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45950.78374421296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45950.78374421296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45950.78374421296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45950.78374421296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45950.78374421296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45950.78374421296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45950.78374421296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45950.78374421296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45950.78374421296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45950.78374421296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45950.78374421296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45950.78374421296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45950.78374421296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45950.78374421296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45950.78374421296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45950.78374421296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45950.78374421296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45950.78374421296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45950.78374421296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45950.78374421296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45950.78374421296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45950.78374421296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45950.78374421296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45950.78374421296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45950.78374421296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45950.78374421296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45950.78374421296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45950.78374421296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45950.78374421296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45950.78374421296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45950.78374421296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45950.78374421296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45950.78374421296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45950.78374421296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45950.78374421296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45950.78374421296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45950.78374421296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45950.78374421296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45950.78374421296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45950.78374421296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45950.78374421296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45950.78374421296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45950.78374421296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45950.78374421296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45950.78374421296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45950.78374421296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45950.78374421296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45950.78374421296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45950.78374421296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45950.78374421296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45950.78374421296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45950.78374421296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45950.78374421296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45950.78374421296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45950.78374421296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45950.78374421296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45950.78374421296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45950.78374421296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45950.78374421296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45950.78374421296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45950.78374421296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45950.78374421296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45950.78374421296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45950.78374421296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45950.78374421296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45950.78374421296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45950.78374421296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45950.78374421296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45950.78374421296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45950.78374421296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45950.78374421296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45950.78374421296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45950.78374421296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45950.78374421296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45950.78374421296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45950.78374421296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45950.78374421296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45950.78374421296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45950.78374421296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45950.78374421296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45950.78374421296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45950.78374421296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45950.78374421296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45950.78374421296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45950.78374421296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45950.78374421296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45950.78374421296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45950.78374421296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45950.78374421296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45950.78374421296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45950.78374421296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45950.78374421296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45950.78374421296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45950.78374421296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45950.78374421296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45950.78374421296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45950.78374421296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45950.78374421296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45950.78374421296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45950.78374421296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45950.78374421296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45950.78374421296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45950.78374421296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45950.78374421296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45950.78374421296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45950.78374421296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45950.78374421296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45950.78374421296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45950.78374421296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45950.78374421296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45950.78374421296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45950.78374421296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45950.78374421296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45950.78374421296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45950.78374421296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45950.78374421296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45950.78374421296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45950.78374421296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45950.78374421296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45950.78374421296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45950.78374421296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45950.78374421296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45950.78374421296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45950.78374421296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45950.78374421296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45950.78374421296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45950.78374421296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45950.78374421296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45950.78374421296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45950.78374421296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45950.78374421296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45950.78374421296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45950.78374421296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45950.78374421296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45950.78374421296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45950.78374421296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45950.78374421296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45950.78374421296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45950.78374421296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45950.78374421296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45950.78374421296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45950.78374421296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45950.78374421296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45950.78374421296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45950.78374421296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45950.78374421296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45950.78374421296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45950.78374421296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45950.78374421296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45950.78374421296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45950.78374421296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45950.78374421296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45950.78374421296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45950.78374421296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45950.78374421296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45950.78374421296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45950.78374421296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45950.78374421296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45950.78374421296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45950.78374421296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45950.78374421296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45950.78374421296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45950.78374421296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45950.78374421296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45950.78374421296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45950.78374421296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45950.78374421296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45950.78374421296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45950.78374421296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45950.78374421296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45950.78374421296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45950.78374421296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45950.78374421296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45950.78374421296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45950.78374421296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45950.78374421296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45950.78374421296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45950.78374421296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45950.78374421296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45950.78374421296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45950.78374421296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45950.78374421296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45950.78374421296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45950.78374421296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45950.78374421296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45950.78374421296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45950.78374421296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45950.78374421296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45950.78374421296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45950.78374421296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45950.78374421296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45950.78374421296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45950.78374421296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45950.78374421296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45950.78374421296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45950.78374421296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45950.78374421296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45950.78374421296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45950.78374421296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45950.78374421296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45950.78374421296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45950.78374421296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45950.78374421296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45950.78374421296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45950.78374421296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45950.78374421296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45950.78374421296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45950.78374421296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45950.78374421296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45950.78374421296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45950.78374421296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45950.78374421296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45950.78374421296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45950.78374421296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45950.78374421296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45950.78374421296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45950.78374421296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45950.78374421296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45950.78374421296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45950.78374421296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45950.78374421296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45950.78374421296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45950.78374421296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45950.78374421296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45950.78374421296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45950.78374421296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45950.78374421296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45950.78374421296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45950.78374421296</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247.30302662036411</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45950.78374421296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45950.78374421296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45950.78374421296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45950.78374421296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45950.78374421296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45950.78374421296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45950.78374421296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45950.78374421296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45950.78374421296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45950.78374421296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45950.78374421296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45950.78374421296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45950.78374421296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45950.78374421296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45950.78374421296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45950.78374421296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45950.78374421296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45950.78374421296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45950.78374421296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45950.78374421296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45950.78374421296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45950.78374421296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45950.78374421296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45950.78374421296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45950.78374421296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45950.78374421296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45950.78374421296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45950.78374421296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45950.78374421296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45950.78374421296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45950.78374421296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45950.78374421296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45950.78374421296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45950.78374421296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45950.78374421296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45950.78374421296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45950.78374421296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45950.78374421296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45950.78374421296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45950.78374421296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45950.78374421296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45950.78374421296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45950.78374421296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45950.78374421296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45950.78374421296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45950.78374421296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45950.78374421296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45950.78374421296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45950.78374421296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45950.78374421296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45950.78374421296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45950.78374421296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45950.78374421296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45950.78374421296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45950.78374421296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45950.78374421296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45950.78374421296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45950.78374421296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45950.78374421296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45950.78374421296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45950.78374421296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45950.78374421296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45950.78374421296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45950.78374421296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45950.78374421296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45950.78374421296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45950.78374421296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45950.78374421296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45950.78374421296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45950.78374421296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45950.78374421296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45950.78374421296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45950.78374421296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45950.78374421296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45950.78374421296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45950.78374421296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45950.78374421296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45950.78374421296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45950.78374421296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45950.78374421296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45950.78374421296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45950.78374421296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45950.78374421296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45950.78374421296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45950.78374421296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45950.78374421296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45950.78374421296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45950.78374421296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45950.78374421296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45950.78374421296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45950.78374421296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45950.78374421296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45950.78374421296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45950.78374421296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45950.78374421296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45950.78374421296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45950.78374421296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45950.78374421296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45950.78374421296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45950.78374421296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45950.78374421296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45950.78374421296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45950.78374421296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45950.78374421296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45950.78374421296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45950.78374421296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45950.78374421296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45950.78374421296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45950.78374421296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45950.78374421296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45950.78374421296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45950.78374421296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45950.78374421296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45950.78374421296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45950.78374421296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45950.78374421296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45950.78374421296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45950.78374421296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45950.78374421296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45950.78374421296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45950.78374421296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45950.78374421296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45950.78374421296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45950.78374421296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45950.78374421296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45950.78374421296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45950.78374421296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45950.78374421296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45950.78374421296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45950.78374421296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45950.78374421296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45950.78374421296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45950.78374421296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45950.78374421296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45950.78374421296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45950.78374421296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45950.78374421296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45950.78374421296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45950.78374421296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45950.78374421296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45950.78374421296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45950.78374421296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45950.78374421296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45950.78374421296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45950.78374421296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45950.78374421296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45950.78374421296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45950.78374421296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45950.78374421296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45950.78374421296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45950.78374421296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45950.78374421296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45950.78374421296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45950.78374421296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45950.78374421296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45950.78374421296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45950.78374421296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45950.78374421296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45950.78374421296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45950.78374421296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45950.78374421296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45950.78374421296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45950.78374421296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45950.78374421296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45950.78374421296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45950.78374421296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45950.78374421296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45950.78374421296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45950.78374421296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45950.78374421296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45950.78374421296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45950.78374421296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45950.78374421296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45950.78374421296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45950.78374421296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45950.78374421296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45950.78374421296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45950.78374421296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45950.78374421296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45950.78374421296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45950.78374421296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45950.78374421296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45950.78374421296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45950.78374421296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45950.78374421296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45950.78374421296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45950.78374421296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45950.78374421296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45950.78374421296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45950.78374421296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45950.78374421296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45950.78374421296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45950.78374421296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45950.78374421296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45950.78374421296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45950.78374421296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45950.78374421296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45950.78374421296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45950.78374421296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45950.78374421296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45950.78374421296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45950.78374421296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45950.78374421296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45950.78374421296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45950.78374421296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45950.78374421296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45950.78374421296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45950.78374421296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45950.78374421296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45950.78374421296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45950.78374421296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45950.78374421296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45950.78374421296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45950.78374421296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45950.78374421296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45950.78374421296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45950.78374421296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45950.78374421296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45950.78374421296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45950.78374421296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45950.78374421296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45950.78374421296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45950.78374421296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45950.78374421296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45950.78374421296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45950.78374421296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45950.78374421296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45950.78374421296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45950.78374421296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45950.78374421296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45950.78374421296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45950.78374421296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45950.78374421296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45950.78374421296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45950.78374421296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45950.78374421296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45950.78374421296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45950.78374421296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45950.78374421296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45950.78374421296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45950.78374421296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45950.78374421296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45950.78374421296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45950.78374421296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45950.78374421296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45950.78374421296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45950.78374421296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45950.78374421296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45950.78374421296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45950.78374421296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45950.78374421296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45950.78374421296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45950.78374421296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45950.78374421296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45950.78374421296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45950.78374421296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45950.78374421296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45950.78374421296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45950.78374421296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45950.78374421296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45950.78374421296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45950.78374421296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45950.78374421296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45950.78374421296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45950.78374421296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45950.78374421296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45950.78374421296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45950.78374421296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45950.78374421296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45950.78374421296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45950.78374421296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45950.78374421296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45950.78374421296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45950.78374421296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45950.78374421296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45950.78374421296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45950.78374421296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45950.78374421296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45950.78374421296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45950.78374421296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45950.78374421296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45950.78374421296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45950.78374421296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45950.78374421296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45950.78374421296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45950.78374421296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45950.78374421296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45950.78374421296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45950.78374421296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45950.78374421296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45950.78374421296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45950.78374421296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45950.78374421296</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45950.78374421296</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58.951684027771989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24.594866898143664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6.0121701388852671</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2.1226331018478959</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c r="D6" s="120" t="s">
        <v>34820</v>
      </c>
      <c r="E6" s="159" t="s">
        <v>38998</v>
      </c>
      <c r="F6" s="160">
        <v>45950.779074074075</v>
      </c>
      <c r="G6" s="161">
        <f ca="1">IFERROR(NOW()-F6,"")</f>
        <v>4.6701388855581172E-3</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45950.78374421296</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45950.78374421296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45950.78374421296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45950.78374421296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45950.78374421296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45950.78374421296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45950.78374421296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45950.78374421296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45950.78374421296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45950.78374421296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45950.78374421296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45950.78374421296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45950.78374421296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45950.78374421296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45950.78374421296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45950.78374421296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45950.78374421296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45950.78374421296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45950.78374421296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45950.78374421296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45950.78374421296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45950.78374421296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45950.78374421296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45950.78374421296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45950.78374421296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45950.78374421296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45950.78374421296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45950.78374421296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45950.78374421296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45950.78374421296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45950.78374421296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45950.78374421296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45950.78374421296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45950.78374421296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45950.78374421296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45950.78374421296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45950.78374421296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45950.78374421296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45950.78374421296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45950.78374421296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45950.78374421296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45950.78374421296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45950.78374421296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45950.78374421296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45950.78374421296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45950.78374421296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45950.78374421296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45950.78374421296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45950.78374421296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45950.78374421296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45950.78374421296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45950.78374421296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45950.78374421296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45950.78374421296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45950.78374421296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45950.78374421296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45950.78374421296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45950.78374421296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45950.78374421296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45950.78374421296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45950.78374421296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45950.78374421296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45950.78374421296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45950.78374421296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45950.78374421296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45950.78374421296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45950.78374421296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45950.78374421296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45950.78374421296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45950.78374421296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45950.78374421296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45950.78374421296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45950.78374421296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45950.78374421296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45950.78374421296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45950.78374421296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45950.78374421296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45950.78374421296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45950.78374421296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45950.78374421296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45950.78374421296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45950.78374421296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45950.78374421296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45950.78374421296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45950.78374421296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45950.78374421296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45950.78374421296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45950.78374421296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45950.78374421296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45950.78374421296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45950.78374421296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45950.78374421296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45950.78374421296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45950.78374421296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45950.78374421296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45950.78374421296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45950.78374421296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45950.78374421296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45950.78374421296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45950.78374421296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45950.78374421296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45950.78374421296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45950.78374421296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45950.78374421296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45950.78374421296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45950.78374421296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45950.78374421296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45950.78374421296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45950.78374421296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45950.78374421296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45950.78374421296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45950.78374421296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45950.78374421296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45950.78374421296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45950.78374421296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45950.78374421296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45950.78374421296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45950.78374421296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45950.78374421296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45950.78374421296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45950.78374421296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45950.78374421296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45950.78374421296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45950.78374421296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45950.78374421296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45950.78374421296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45950.78374421296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45950.78374421296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45950.78374421296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45950.78374421296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45950.78374421296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45950.78374421296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45950.78374421296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45950.78374421296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45950.78374421296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45950.78374421296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45950.78374421296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45950.78374421296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45950.78374421296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45950.78374421296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45950.78374421296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45950.78374421296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45950.78374421296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45950.78374421296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45950.78374421296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45950.78374421296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45950.78374421296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45950.78374421296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45950.78374421296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45950.78374421296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45950.78374421296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45950.78374421296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45950.78374421296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45950.78374421296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45950.78374421296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45950.78374421296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45950.78374421296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45950.78374421296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45950.78374421296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45950.78374421296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45950.78374421296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45950.78374421296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45950.78374421296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45950.78374421296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45950.78374421296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45950.78374421296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45950.78374421296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45950.78374421296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45950.78374421296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45950.78374421296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45950.78374421296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45950.78374421296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45950.78374421296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45950.78374421296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45950.78374421296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45950.78374421296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45950.78374421296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45950.78374421296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45950.78374421296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45950.78374421296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45950.78374421296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45950.78374421296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45950.78374421296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45950.78374421296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45950.78374421296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45950.78374421296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45950.78374421296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45950.78374421296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45950.78374421296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45950.78374421296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45950.78374421296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45950.78374421296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45950.78374421296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45950.78374421296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45950.78374421296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45950.78374421296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45950.78374421296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45950.78374421296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45950.78374421296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45950.78374421296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45950.78374421296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45950.78374421296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45950.78374421296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45950.78374421296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45950.78374421296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45950.78374421296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45950.78374421296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45950.78374421296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45950.78374421296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45950.78374421296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45950.78374421296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45950.78374421296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45950.78374421296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45950.78374421296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45950.78374421296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45950.78374421296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45950.78374421296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45950.78374421296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45950.78374421296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45950.78374421296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45950.78374421296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45950.78374421296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45950.78374421296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45950.78374421296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45950.78374421296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45950.78374421296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45950.78374421296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45950.78374421296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45950.78374421296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45950.78374421296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45950.78374421296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45950.78374421296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45950.78374421296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45950.78374421296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45950.78374421296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45950.78374421296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45950.78374421296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45950.78374421296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45950.78374421296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45950.78374421296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45950.78374421296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45950.78374421296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45950.78374421296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45950.78374421296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45950.78374421296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45950.78374421296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45950.78374421296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45950.78374421296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45950.78374421296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45950.78374421296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45950.78374421296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45950.78374421296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45950.78374421296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45950.78374421296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45950.78374421296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45950.78374421296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45950.78374421296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45950.78374421296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45950.78374421296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45950.78374421296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45950.78374421296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45950.78374421296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45950.78374421296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45950.78374421296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45950.78374421296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45950.78374421296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45950.78374421296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45950.78374421296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45950.78374421296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45950.78374421296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45950.78374421296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45950.78374421296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45950.78374421296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45950.78374421296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45950.78374421296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45950.78374421296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45950.78374421296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45950.78374421296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45950.78374421296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45950.78374421296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45950.78374421296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45950.78374421296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45950.78374421296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45950.78374421296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45950.78374421296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45950.78374421296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45950.78374421296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45950.78374421296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45950.78374421296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45950.78374421296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45950.78374421296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45950.78374421296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45950.78374421296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45950.78374421296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45950.78374421296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45950.78374421296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45950.78374421296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45950.78374421296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45950.78374421296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45950.78374421296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45950.78374421296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45950.78374421296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45950.78374421296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45950.78374421296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45950.78374421296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45950.78374421296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45950.78374421296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45950.78374421296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45950.78374421296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45950.78374421296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45950.78374421296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45950.78374421296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45950.78374421296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45950.78374421296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45950.78374421296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45950.78374421296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45950.78374421296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45950.78374421296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45950.78374421296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45950.78374421296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45950.78374421296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45950.78374421296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45950.78374421296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45950.78374421296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45950.78374421296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45950.78374421296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45950.78374421296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45950.78374421296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45950.78374421296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45950.78374421296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45950.78374421296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45950.78374421296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45950.78374421296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45950.78374421296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45950.78374421296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45950.78374421296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45950.78374421296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45950.78374421296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45950.78374421296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45950.78374421296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45950.78374421296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45950.78374421296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45950.78374421296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45950.78374421296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45950.78374421296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45950.78374421296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45950.78374421296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45950.78374421296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45950.78374421296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45950.78374421296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45950.78374421296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45950.78374421296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45950.78374421296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45950.78374421296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45950.78374421296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45950.78374421296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45950.78374421296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45950.78374421296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45950.78374421296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45950.78374421296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45950.78374421296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45950.78374421296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45950.78374421296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45950.78374421296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45950.78374421296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45950.78374421296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45950.78374421296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45950.78374421296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45950.78374421296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45950.78374421296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45950.78374421296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45950.78374421296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45950.78374421296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45950.78374421296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45950.78374421296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45950.78374421296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45950.78374421296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45950.78374421296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45950.78374421296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45950.78374421296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45950.78374421296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45950.78374421296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45950.78374421296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45950.78374421296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45950.78374421296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45950.78374421296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45950.78374421296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45950.78374421296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45950.78374421296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45950.78374421296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45950.78374421296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45950.78374421296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45950.78374421296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45950.78374421296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45950.78374421296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45950.78374421296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45950.78374421296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45950.78374421296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45950.78374421296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45950.78374421296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45950.78374421296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45950.78374421296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45950.78374421296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45950.78374421296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45950.78374421296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45950.78374421296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45950.78374421296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45950.78374421296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45950.78374421296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45950.78374421296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45950.78374421296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45950.78374421296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45950.78374421296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45950.78374421296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45950.78374421296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45950.78374421296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45950.78374421296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45950.78374421296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45950.78374421296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45950.78374421296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45950.78374421296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45950.78374421296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45950.78374421296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45950.78374421296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45950.78374421296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45950.78374421296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45950.78374421296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45950.78374421296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45950.78374421296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45950.78374421296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45950.78374421296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45950.78374421296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45950.78374421296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45950.78374421296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45950.78374421296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45950.78374421296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45950.78374421296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45950.78374421296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45950.78374421296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45950.78374421296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45950.78374421296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45950.78374421296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45950.78374421296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45950.78374421296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45950.78374421296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45950.78374421296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45950.78374421296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45950.78374421296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45950.78374421296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45950.78374421296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45950.78374421296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45950.78374421296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45950.78374421296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45950.78374421296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45950.78374421296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45950.78374421296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45950.78374421296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45950.78374421296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45950.78374421296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45950.78374421296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45950.78374421296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45950.78374421296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45950.78374421296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45950.78374421296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45950.78374421296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45950.78374421296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45950.78374421296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45950.78374421296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45950.78374421296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45950.78374421296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45950.78374421296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45950.78374421296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45950.78374421296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45950.78374421296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45950.78374421296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45950.78374421296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45950.78374421296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45950.78374421296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45950.78374421296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45950.78374421296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45950.78374421296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45950.78374421296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45950.78374421296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45950.78374421296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45950.78374421296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45950.78374421296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45950.78374421296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45950.78374421296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45950.78374421296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45950.78374421296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45950.78374421296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45950.78374421296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45950.78374421296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45950.78374421296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45950.78374421296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45950.78374421296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45950.78374421296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45950.78374421296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45950.78374421296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45950.78374421296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45950.78374421296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45950.78374421296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45950.78374421296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45950.78374421296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45950.78374421296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45950.78374421296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45950.78374421296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45950.78374421296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45950.78374421296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45950.78374421296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45950.78374421296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45950.78374421296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45950.78374421296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45950.78374421296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45950.78374421296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45950.78374421296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45950.78374421296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45950.78374421296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45950.78374421296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45950.78374421296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45950.78374421296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45950.78374421296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45950.78374421296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45950.78374421296</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35676</v>
      </c>
      <c r="E2" s="108" t="s">
        <v>38998</v>
      </c>
      <c r="F2" s="109">
        <v>45950.657858796294</v>
      </c>
      <c r="G2" s="78">
        <f ca="1">IFERROR(NOW()-F2,"-")</f>
        <v>0.12588541666627862</v>
      </c>
      <c r="H2" s="109">
        <v>45950.649814814817</v>
      </c>
      <c r="I2" s="105" t="str">
        <f>IFERROR(VLOOKUP(D2,DB!A:F,6,0),"")</f>
        <v>Generator-SG</v>
      </c>
      <c r="J2" s="104" t="str">
        <f>IFERROR(VLOOKUP(D2,DB!A:G,7,0),"")</f>
        <v xml:space="preserve">Weak </v>
      </c>
      <c r="K2" s="110" t="s">
        <v>39101</v>
      </c>
      <c r="L2" s="111" t="str">
        <f>IFERROR(VLOOKUP(D2,DB!A:I,9,0),"")</f>
        <v>Latis</v>
      </c>
    </row>
    <row r="3" spans="1:16383" ht="31.5" customHeight="1">
      <c r="A3" s="106"/>
      <c r="B3" s="105" t="str">
        <f>IFERROR(VLOOKUP(D3,DB!A:K,11,0),"")</f>
        <v/>
      </c>
      <c r="C3" s="107"/>
      <c r="D3" s="105"/>
      <c r="E3" s="108"/>
      <c r="F3" s="109"/>
      <c r="G3" s="78">
        <f ca="1">IFERROR(NOW()-F3,"-")</f>
        <v>45950.78374421296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45950.78374421296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45950.78374421296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45950.78374421296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45950.78374421296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45950.78374421296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45950.78374421296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45950.78374421296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45950.78374421296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45950.78374421296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45950.78374421296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45950.78374421296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45950.78374421296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45950.78374421296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45950.78374421296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45950.78374421296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45950.78374421296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45950.78374421296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45950.78374421296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45950.78374421296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45950.78374421296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45950.78374421296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45950.78374421296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45950.78374421296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45950.78374421296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45950.78374421296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45950.78374421296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45950.78374421296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45950.78374421296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45950.78374421296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45950.78374421296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45950.78374421296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45950.78374421296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45950.78374421296</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2025-10-20T15:49:11Z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