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22" documentId="13_ncr:1_{F6CB121F-512D-4AA6-A0C1-0FB36C537598}" xr6:coauthVersionLast="47" xr6:coauthVersionMax="47" xr10:uidLastSave="{6EB81BEE-189B-4910-923D-3C31EC447EA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1" l="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G7" i="2"/>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G2" i="1"/>
  <c r="I2" i="1"/>
  <c r="J2" i="1"/>
  <c r="L2" i="1"/>
  <c r="J3" i="1"/>
  <c r="J4" i="1"/>
  <c r="I3" i="1"/>
  <c r="I4" i="1"/>
  <c r="I5" i="1"/>
  <c r="I6" i="1"/>
  <c r="I7" i="1"/>
  <c r="I8" i="1"/>
  <c r="I9" i="1"/>
  <c r="I10" i="1"/>
  <c r="I11" i="1"/>
  <c r="I12" i="1"/>
  <c r="I13" i="1"/>
  <c r="I14" i="1"/>
  <c r="I15" i="1"/>
  <c r="I16" i="1"/>
  <c r="I17" i="1"/>
  <c r="I18" i="1"/>
  <c r="I19" i="1"/>
  <c r="I20" i="1"/>
  <c r="I21" i="1"/>
  <c r="I2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<sst xmlns="http://schemas.openxmlformats.org/spreadsheetml/2006/main" count="178597" uniqueCount="39081">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</sst>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2">
    <sortCondition ref="H1:H2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273.45101122685446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0.13994641204044456</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45936.399437152781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45936.399437152781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45936.399437152781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45936.399437152781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45936.399437152781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45936.399437152781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45936.399437152781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45936.399437152781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45936.399437152781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45936.399437152781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45936.399437152781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45936.399437152781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45936.399437152781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45936.399437152781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45936.399437152781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45936.399437152781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45936.399437152781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45936.399437152781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45936.399437152781</v>
      </c>
      <c r="H22" s="68"/>
      <c r="I22" s="73" t="str">
        <f>IFERROR(VLOOKUP(D22,DB!A:F,6,0),"")</f>
        <v/>
      </c>
      <c r="J22" s="73" t="str">
        <f>IFERROR(VLOOKUP(D22,DB!A:G,7,0),"")</f>
        <v/>
      </c>
      <c r="K22" s="69"/>
      <c r="L22" s="70" t="str">
        <f>IFERROR(VLOOKUP(D22,DB!A:I,9,0),"")</f>
        <v/>
      </c>
    </row>
    <row r="23" spans="1:12" ht="15" customHeight="1">
      <c r="A23" s="159"/>
      <c r="B23" s="160" t="str">
        <f>IFERROR(VLOOKUP(D23,DB!A:K,11,0),"")</f>
        <v/>
      </c>
      <c r="C23" s="160"/>
      <c r="D23" s="160"/>
      <c r="E23" s="161"/>
      <c r="F23" s="162"/>
      <c r="G23" s="163">
        <f ca="1">IFERROR(NOW()-F23,"")</f>
        <v>45936.399436805557</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45936.399436805557</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45936.399436805557</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45936.399436805557</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45936.399436805557</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45936.399436805557</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45936.399436805557</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45936.399436805557</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45936.399436805557</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45936.399436805557</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45936.399436805557</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45936.399436805557</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45936.399436805557</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45936.399436805557</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45936.399436805557</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45936.399436805557</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45936.399436805557</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45936.399436805557</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45936.399436805557</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45936.399436805557</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45936.399436805557</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45936.399436805557</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45936.399436805557</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45936.399436805557</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45936.399436805557</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45936.399436805557</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45936.399436805557</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45936.399436805557</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45936.399436805557</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45936.399436805557</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45936.399436805557</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45936.399436805557</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45936.399436805557</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45936.399436805557</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45936.399436805557</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45936.399436805557</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45936.399436805557</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45936.399436805557</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45936.399436805557</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45936.399436805557</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45936.399436805557</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45936.399436805557</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45936.399436805557</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45936.399436805557</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45936.399436805557</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45936.399436805557</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45936.399436805557</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45936.399436805557</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45936.399436805557</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45936.399436805557</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45936.399436805557</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45936.399436805557</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45936.399436805557</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45936.399436805557</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45936.399436805557</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45936.399436805557</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45936.399436805557</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45936.399436805557</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45936.399436805557</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45936.399436805557</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45936.399436805557</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45936.399436805557</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45936.399436805557</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45936.399436805557</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45936.399436805557</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45936.399436805557</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45936.399436805557</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45936.399436805557</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45936.399436805557</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45936.399436805557</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45936.399436805557</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45936.399436805557</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45936.399436805557</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45936.399436805557</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45936.399436805557</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45936.399436805557</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45936.399436805557</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45936.399436805557</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45936.399436805557</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45936.399436805557</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45936.399436805557</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45936.399436805557</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45936.399436805557</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45936.399436805557</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45936.399436805557</v>
      </c>
      <c r="H107" s="162"/>
      <c r="I107" s="160" t="str">
        <f>IFERROR(VLOOKUP(D107,DB!A:F,6,0),"")</f>
        <v/>
      </c>
      <c r="J107" s="73" t="str">
        <f>IFERROR(VLOOKUP(D107,DB!A:G,7,0),"")</f>
        <v/>
      </c>
      <c r="K107" s="164"/>
      <c r="L107" s="165" t="str">
        <f>IFERROR(VLOOKUP(D107,DB!A:I,9,0),"")</f>
        <v/>
      </c>
    </row>
    <row r="108" spans="1:12" ht="15" customHeight="1">
      <c r="A108" s="159"/>
      <c r="B108" s="160" t="str">
        <f>IFERROR(VLOOKUP(D108,DB!A:K,11,0),"")</f>
        <v/>
      </c>
      <c r="C108" s="160"/>
      <c r="D108" s="160"/>
      <c r="E108" s="161"/>
      <c r="F108" s="162"/>
      <c r="G108" s="163">
        <f ca="1">IFERROR(NOW()-F108,"")</f>
        <v>45936.399436805557</v>
      </c>
      <c r="H108" s="162"/>
      <c r="I108" s="160" t="str">
        <f>IFERROR(VLOOKUP(D108,DB!A:F,6,0),"")</f>
        <v/>
      </c>
      <c r="J108" s="73" t="str">
        <f>IFERROR(VLOOKUP(D108,DB!A:G,7,0),"")</f>
        <v/>
      </c>
      <c r="K108" s="164"/>
      <c r="L108" s="165" t="str">
        <f>IFERROR(VLOOKUP(D108,DB!A:I,9,0),"")</f>
        <v/>
      </c>
    </row>
  </sheetData>
  <customSheetViews>
    <customSheetView guid="{F6042A99-DD27-4453-835D-0834D95730CC}" filter="1" showAutoFilter="1">
      <pageMargins left="0" right="0" top="0" bottom="0" header="0" footer="0"/>
      <autoFilter ref="B1:M1" xr:uid="{6856E67A-CECB-455F-9649-A41B45A5CCE2}"/>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244.7476547453698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129.6723538194492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111.39959918981913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0.96731909722439013</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5.1358101853111293E-2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45936.399437152781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45936.399437152781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45936.399437152781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45936.399437152781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45936.399437152781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45936.399437152781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45936.399437152781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45936.399437152781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45936.399437152781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45936.399437152781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45936.399437152781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45936.399437152781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45936.399437152781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45936.399437152781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45936.399437152781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45936.399437152781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45936.399437152781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45936.399437152781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45936.399437152781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45936.399437152781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45936.399437152781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45936.399437152781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45936.399437152781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45936.399437152781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45936.399437152781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45936.399437152781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45936.399437152781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45936.399437152781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45936.399437152781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45936.399437152781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45936.399437152781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45936.399437152781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45936.399437152781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45936.399437152781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45936.399437152781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45936.399437152781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45936.399437152781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45936.399437152781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45936.399437152781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45936.399437152781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45936.399437152781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45936.399437152781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45936.399437152781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45936.399437152781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45936.399437152781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45936.399437152781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45936.399437152781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45936.399437152781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45936.399437152781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45936.399437152781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45936.399437152781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45936.399437152781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45936.399437152781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45936.399437152781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45936.399437152781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45936.399437152781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45936.399437152781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45936.399437152781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45936.399437152781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45936.399437152781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45936.399437152781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45936.399437152781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45936.399437152781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45936.399437152781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45936.399437152781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45936.399437152781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45936.399437152781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45936.399437152781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45936.399437152781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45936.399437152781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45936.399437152781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45936.399437152781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45936.399437152781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45936.399437152781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45936.399437152781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45936.399437152781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45936.399437152781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45936.399437152781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45936.399437152781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45936.399437152781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45936.399437152781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45936.399437152781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45936.399437152781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45936.399437152781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45936.399437152781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45936.399437152781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45936.399437152781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45936.399437152781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45936.399437152781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45936.399437152781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45936.399437152781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45936.399437152781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45936.399437152781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45936.399437152781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45936.399437152781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45936.399437152781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45936.399437152781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45936.399437152781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45936.399437152781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45936.399437152781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45936.399437152781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45936.399437152781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45936.399437152781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45936.399437152781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45936.399437152781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45936.399437152781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45936.399437152781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45936.399437152781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45936.399437152781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45936.399437152781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45936.399437152781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45936.399437152781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45936.399437152781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45936.399437152781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45936.399437152781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45936.399437152781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45936.399437152781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45936.399437152781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45936.399437152781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45936.399437152781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45936.399437152781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45936.399437152781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45936.399437152781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45936.399437152781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45936.399437152781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45936.399437152781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45936.399437152781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45936.399437152781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45936.399437152781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45936.399437152781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45936.399437152781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45936.399437152781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45936.399437152781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45936.399437152781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45936.399437152781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45936.399437152781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45936.399437152781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45936.399437152781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45936.399437152781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45936.399437152781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45936.399437152781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45936.399437152781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45936.399437152781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45936.399437152781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45936.399437152781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45936.399437152781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45936.399437152781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45936.399437152781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45936.399437152781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45936.399437152781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45936.399437152781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45936.399437152781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45936.399437152781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45936.399437152781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45936.399437152781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45936.399437152781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45936.399437152781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45936.399437152781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45936.399437152781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45936.399437152781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45936.399437152781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45936.399437152781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45936.399437152781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45936.399437152781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45936.399437152781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45936.399437152781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45936.399437152781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45936.399437152781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45936.399437152781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45936.399437152781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45936.399437152781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45936.399437152781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45936.399437152781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45936.399437152781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45936.399437152781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45936.399437152781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45936.399437152781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45936.399437152781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45936.399437152781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45936.399437152781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45936.399437152781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45936.399437152781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45936.399437152781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45936.399437152781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45936.399437152781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45936.399437152781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45936.399437152781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45936.399437152781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45936.399437152781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45936.399437152781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45936.399437152781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45936.399437152781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45936.399437152781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45936.399437152781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45936.399437152781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45936.399437152781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45936.399437152781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45936.399437152781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45936.399437152781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45936.399437152781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45936.399437152781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45936.399437152781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45936.399437152781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45936.399437152781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45936.399437152781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45936.399437152781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45936.399437152781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45936.399437152781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45936.399437152781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45936.399437152781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45936.399437152781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45936.399437152781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45936.399437152781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45936.399437152781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45936.399437152781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45936.399437152781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45936.399437152781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45936.399437152781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45936.399437152781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45936.399437152781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45936.399437152781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45936.399437152781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45936.399437152781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45936.399437152781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45936.399437152781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45936.399437152781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45936.399437152781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45936.399437152781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45936.399437152781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45936.399437152781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45936.399437152781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45936.399437152781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45936.399437152781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45936.399437152781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45936.399437152781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45936.399437152781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45936.399437152781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45936.399437152781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45936.399437152781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45936.399437152781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45936.399437152781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45936.399437152781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45936.399437152781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45936.399437152781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45936.399437152781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45936.399437152781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45936.399437152781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45936.399437152781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45936.399437152781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45936.399437152781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45936.399437152781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45936.399437152781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45936.399437152781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45936.399437152781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45936.399437152781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45936.399437152781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45936.399437152781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45936.399437152781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45936.399437152781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45936.399437152781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45936.399437152781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2.5258912042772863E-2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R3</v>
      </c>
      <c r="C3" s="18"/>
      <c r="D3" s="18" t="s">
        <v>20383</v>
      </c>
      <c r="E3" s="18"/>
      <c r="F3" s="20"/>
      <c r="G3" s="21">
        <f t="shared" ca="1" si="0"/>
        <v>45936.399437152781</v>
      </c>
      <c r="H3" s="22"/>
      <c r="I3" s="19" t="str">
        <f>IFERROR(VLOOKUP(D3,DB!A:F,6,0),"")</f>
        <v>SCECO</v>
      </c>
      <c r="J3" s="18" t="str">
        <f>IFERROR(VLOOKUP(D3,DB!A:G,7,0),"")</f>
        <v>Good</v>
      </c>
      <c r="K3" s="50"/>
      <c r="L3" s="23" t="str">
        <f>IFERROR(VLOOKUP(D3,DB!A:I,9,0),"")</f>
        <v>Latis</v>
      </c>
    </row>
    <row r="4" spans="1:13" ht="15" customHeight="1">
      <c r="A4" s="19"/>
      <c r="B4" s="75" t="str">
        <f>IFERROR(VLOOKUP(D4,DB!A:K,11,0),"")</f>
        <v/>
      </c>
      <c r="C4" s="18"/>
      <c r="D4" s="18"/>
      <c r="E4" s="18"/>
      <c r="F4" s="20"/>
      <c r="G4" s="21">
        <f t="shared" ca="1" si="0"/>
        <v>45936.399437152781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45936.399437152781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45936.399437152781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45936.399437152781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45936.399437152781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45936.399437152781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45936.399437152781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45936.399437152781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45936.399437152781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45936.399437152781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45936.399437152781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45936.399437152781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45936.399437152781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45936.399437152781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45936.399437152781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45936.399437152781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45936.399437152781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45936.399437152781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45936.399437152781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45936.399437152781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45936.399437152781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45936.399437152781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45936.399437152781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45936.399437152781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45936.399437152781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45936.399437152781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45936.399437152781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45936.399437152781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45936.399437152781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45936.399437152781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45936.399437152781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45936.399437152781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45936.399437152781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45936.399437152781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45936.399437152781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45936.399437152781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45936.399437152781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45936.399437152781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45936.399437152781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45936.399437152781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45936.399437152781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45936.399437152781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45936.399437152781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45936.399437152781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45936.399437152781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45936.399437152781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45936.399437152781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45936.399437152781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45936.399437152781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45936.399437152781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45936.399437152781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45936.399437152781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45936.399437152781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45936.399437152781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45936.399437152781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45936.399437152781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45936.399437152781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45936.399437152781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45936.399437152781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45936.399437152781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45936.399437152781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45936.399437152781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45936.399437152781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45936.399437152781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45936.399437152781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45936.399437152781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45936.399437152781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45936.399437152781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45936.399437152781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45936.399437152781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45936.399437152781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45936.399437152781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45936.399437152781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45936.399437152781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45936.399437152781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45936.399437152781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45936.399437152781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45936.399437152781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45936.399437152781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45936.399437152781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45936.399437152781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45936.399437152781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45936.399437152781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45936.399437152781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45936.399437152781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45936.399437152781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45936.399437152781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45936.399437152781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45936.399437152781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45936.399437152781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45936.399437152781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45936.399437152781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45936.399437152781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45936.399437152781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45936.399437152781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45936.399437152781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45936.399437152781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45936.399437152781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45936.399437152781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45936.399437152781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45936.399437152781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45936.399437152781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45936.399437152781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45936.399437152781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45936.399437152781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45936.399437152781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45936.399437152781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45936.399437152781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45936.399437152781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45936.399437152781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45936.399437152781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45936.399437152781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45936.399437152781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45936.399437152781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45936.399437152781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45936.399437152781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45936.399437152781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45936.399437152781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45936.399437152781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45936.399437152781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45936.399437152781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45936.399437152781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45936.399437152781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45936.399437152781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45936.399437152781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45936.399437152781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45936.399437152781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45936.399437152781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45936.399437152781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45936.399437152781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45936.399437152781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45936.399437152781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45936.399437152781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45936.399437152781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45936.399437152781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45936.399437152781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45936.399437152781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45936.399437152781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45936.399437152781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45936.399437152781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45936.399437152781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45936.399437152781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45936.399437152781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45936.399437152781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45936.399437152781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45936.399437152781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45936.399437152781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45936.399437152781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45936.399437152781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45936.399437152781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45936.399437152781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45936.399437152781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45936.399437152781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45936.399437152781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45936.399437152781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45936.399437152781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45936.399437152781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45936.399437152781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45936.399437152781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45936.399437152781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45936.399437152781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45936.399437152781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45936.399437152781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45936.399437152781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45936.399437152781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45936.399437152781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45936.399437152781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45936.399437152781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45936.399437152781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45936.399437152781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45936.399437152781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45936.399437152781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45936.399437152781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45936.399437152781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45936.399437152781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45936.399437152781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45936.399437152781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45936.399437152781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45936.399437152781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45936.399437152781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45936.399437152781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45936.399437152781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45936.399437152781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45936.399437152781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45936.399437152781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45936.399437152781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45936.399437152781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45936.399437152781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45936.399437152781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45936.399437152781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45936.399437152781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45936.399437152781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45936.399437152781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45936.399437152781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45936.399437152781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45936.399437152781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45936.399437152781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45936.399437152781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45936.399437152781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45936.399437152781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45936.399437152781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45936.399437152781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45936.399437152781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45936.399437152781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45936.399437152781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45936.399437152781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45936.399437152781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45936.399437152781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45936.399437152781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45936.399437152781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45936.399437152781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45936.399437152781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45936.399437152781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45936.399437152781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45936.399437152781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45936.399437152781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45936.399437152781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45936.399437152781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45936.399437152781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45936.399437152781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45936.399437152781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45936.399437152781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45936.399437152781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45936.399437152781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45936.399437152781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45936.399437152781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45936.399437152781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45936.399437152781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45936.399437152781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45936.399437152781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45936.399437152781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45936.399437152781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45936.399437152781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45936.399437152781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45936.399437152781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45936.399437152781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45936.399437152781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45936.399437152781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45936.399437152781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45936.399437152781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45936.399437152781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45936.399437152781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45936.399437152781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45936.399437152781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45936.399437152781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45936.399437152781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45936.399437152781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45936.399437152781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45936.399437152781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45936.399437152781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45936.399437152781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45936.399437152781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45936.399437152781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45936.399437152781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45936.399437152781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45936.399437152781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45936.399437152781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45936.399437152781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45936.399437152781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45936.399437152781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45936.399437152781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45936.399437152781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45936.399437152781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45936.399437152781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45936.399437152781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45936.399437152781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45936.399437152781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45936.399437152781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45936.399437152781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45936.399437152781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45936.399437152781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45936.399437152781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45936.399437152781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45936.399437152781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45936.399437152781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45936.399437152781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45936.399437152781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45936.399437152781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45936.399437152781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45936.399437152781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45936.399437152781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45936.399437152781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45936.399437152781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45936.399437152781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45936.399437152781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45936.399437152781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45936.399437152781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45936.399437152781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45936.399437152781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45936.399437152781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45936.399437152781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45936.399437152781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45936.399437152781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45936.399437152781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45936.399437152781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45936.399437152781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45936.399437152781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45936.399437152781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45936.399437152781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45936.399437152781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45936.399437152781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45936.399437152781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45936.399437152781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45936.399437152781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45936.399437152781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45936.399437152781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45936.399437152781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45936.399437152781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45936.399437152781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45936.399437152781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45936.399437152781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45936.399437152781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45936.399437152781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45936.399437152781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45936.399437152781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45936.399437152781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45936.399437152781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45936.399437152781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45936.399437152781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45936.399437152781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45936.399437152781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45936.399437152781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45936.399437152781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45936.399437152781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45936.399437152781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45936.399437152781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45936.399437152781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45936.399437152781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45936.399437152781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45936.399437152781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45936.399437152781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45936.399437152781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45936.399437152781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45936.399437152781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45936.399437152781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45936.399437152781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45936.399437152781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45936.399437152781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45936.399437152781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45936.399437152781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45936.399437152781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45936.399437152781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45936.399437152781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45936.399437152781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45936.399437152781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45936.399437152781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45936.399437152781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45936.399437152781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45936.399437152781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45936.399437152781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45936.399437152781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45936.399437152781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45936.399437152781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45936.399437152781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45936.399437152781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45936.399437152781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45936.399437152781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45936.399437152781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45936.399437152781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45936.399437152781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45936.399437152781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45936.399437152781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45936.399437152781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45936.399437152781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45936.399437152781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45936.399437152781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45936.399437152781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45936.399437152781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45936.399437152781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45936.399437152781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45936.399437152781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45936.399437152781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45936.399437152781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45936.399437152781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45936.399437152781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45936.399437152781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45936.399437152781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45936.399437152781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45936.399437152781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45936.399437152781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45936.399437152781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45936.399437152781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45936.399437152781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45936.399437152781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45936.399437152781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45936.399437152781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45936.399437152781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45936.399437152781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45936.399437152781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45936.399437152781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45936.399437152781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45936.399437152781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45936.399437152781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45936.399437152781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45936.399437152781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45936.399437152781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45936.399437152781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45936.399437152781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45936.399437152781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45936.399437152781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45936.399437152781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45936.399437152781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45936.399437152781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45936.399437152781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45936.399437152781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45936.399437152781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45936.399437152781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45936.399437152781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45936.399437152781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45936.399437152781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45936.399437152781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45936.399437152781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45936.399437152781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45936.399437152781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45936.399437152781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45936.399437152781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45936.399437152781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45936.399437152781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45936.399437152781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45936.399437152781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45936.399437152781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45936.399437152781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45936.399437152781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45936.399437152781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45936.399437152781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45936.399437152781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45936.399437152781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45936.399437152781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45936.399437152781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45936.399437152781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45936.399437152781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45936.399437152781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45936.399437152781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45936.399437152781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45936.399437152781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45936.399437152781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45936.399437152781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45936.399437152781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45936.399437152781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45936.399437152781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45936.399437152781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45936.399437152781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45936.399437152781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45936.399437152781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45936.399437152781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45936.399437152781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45936.399437152781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45936.399437152781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45936.399437152781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45936.399437152781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45936.399437152781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45936.399437152781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45936.399437152781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45936.399437152781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45936.399437152781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45936.399437152781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45936.399437152781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45936.399437152781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45936.399437152781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45936.399437152781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45936.399437152781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45936.399437152781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45936.399437152781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45936.399437152781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45936.399437152781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45936.399437152781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45936.399437152781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45936.399437152781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45936.399437152781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45936.399437152781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45936.399437152781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45936.399437152781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45936.399437152781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45936.399437152781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45936.399437152781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45936.399437152781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45936.399437152781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45936.399437152781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45936.399437152781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45936.399437152781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45936.399437152781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45936.399437152781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45936.399437152781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45936.399437152781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45936.399437152781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45936.399437152781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45936.399437152781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45936.399437152781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45936.399437152781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45936.399437152781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45936.399437152781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45936.399437152781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45936.399437152781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45936.399437152781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45936.399437152781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45936.399437152781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45936.399437152781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45936.399437152781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45936.399437152781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45936.399437152781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45936.399437152781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45936.399437152781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45936.399437152781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45936.399437152781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45936.399437152781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45936.399437152781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45936.399437152781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45936.399437152781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45936.399437152781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45936.399437152781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45936.399437152781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45936.399437152781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45936.399437152781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45936.399437152781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45936.399437152781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45936.399437152781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45936.399437152781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45936.399437152781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45936.399437152781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45936.399437152781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45936.399437152781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45936.399437152781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45936.399437152781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45936.399437152781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45936.399437152781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45936.399437152781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45936.399437152781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45936.399437152781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45936.399437152781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45936.399437152781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45936.399437152781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45936.399437152781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45936.399437152781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45936.399437152781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45936.399437152781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45936.399437152781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45936.399437152781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45936.399437152781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45936.399437152781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45936.399437152781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45936.399437152781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45936.399437152781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45936.399437152781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45936.399437152781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45936.399437152781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45936.399437152781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45936.399437152781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45936.399437152781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45936.399437152781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45936.399437152781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45936.399437152781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45936.399437152781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45936.399437152781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45936.399437152781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45936.399437152781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45936.399437152781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45936.399437152781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45936.399437152781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45936.399437152781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45936.399437152781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45936.399437152781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45936.399437152781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45936.399437152781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45936.399437152781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45936.399437152781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45936.399437152781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45936.399437152781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45936.399437152781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45936.399437152781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45936.399437152781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45936.399437152781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45936.399437152781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45936.399437152781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45936.399437152781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45936.399437152781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45936.399437152781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45936.399437152781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45936.399437152781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45936.399437152781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45936.399437152781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45936.399437152781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45936.399437152781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45936.399437152781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45936.399437152781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45936.399437152781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45936.399437152781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45936.399437152781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45936.399437152781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45936.399437152781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45936.399437152781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45936.399437152781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45936.399437152781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45936.399437152781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45936.399437152781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45936.399437152781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45936.399437152781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45936.399437152781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45936.399437152781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45936.399437152781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45936.399437152781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45936.399437152781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45936.399437152781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45936.399437152781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45936.399437152781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45936.399437152781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45936.399437152781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45936.399437152781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45936.399437152781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45936.399437152781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45936.399437152781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45936.399437152781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45936.399437152781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45936.399437152781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45936.399437152781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45936.399437152781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45936.399437152781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45936.399437152781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45936.399437152781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45936.399437152781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45936.399437152781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45936.399437152781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45936.399437152781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45936.399437152781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45936.399437152781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45936.399437152781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45936.399437152781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45936.399437152781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45936.399437152781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45936.399437152781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45936.399437152781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45936.399437152781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45936.399437152781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45936.399437152781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45936.399437152781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45936.399437152781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45936.399437152781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45936.399437152781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45936.399437152781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45936.399437152781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45936.399437152781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45936.399437152781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45936.399437152781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45936.399437152781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45936.399437152781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45936.399437152781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45936.399437152781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45936.399437152781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45936.399437152781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45936.399437152781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45936.399437152781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45936.399437152781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45936.399437152781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45936.399437152781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45936.399437152781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45936.399437152781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45936.399437152781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45936.399437152781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45936.399437152781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45936.399437152781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45936.399437152781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45936.399437152781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45936.399437152781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45936.399437152781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45936.399437152781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45936.399437152781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45936.399437152781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45936.399437152781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45936.399437152781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45936.399437152781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45936.399437152781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45936.399437152781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45936.399437152781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45936.399437152781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45936.399437152781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45936.399437152781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45936.399437152781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45936.399437152781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45936.399437152781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45936.399437152781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45936.399437152781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45936.399437152781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45936.399437152781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45936.399437152781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45936.399437152781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45936.399437152781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45936.399437152781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45936.399437152781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45936.399437152781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45936.399437152781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45936.399437152781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45936.399437152781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45936.399437152781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45936.399437152781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45936.399437152781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45936.399437152781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45936.399437152781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45936.399437152781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45936.399437152781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45936.399437152781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45936.399437152781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45936.399437152781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45936.399437152781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45936.399437152781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45936.399437152781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45936.399437152781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45936.399437152781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45936.399437152781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45936.399437152781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45936.399437152781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45936.399437152781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45936.399437152781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45936.399437152781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45936.399437152781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45936.399437152781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45936.399437152781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45936.399437152781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45936.399437152781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45936.399437152781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45936.399437152781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45936.399437152781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45936.399437152781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45936.399437152781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45936.399437152781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45936.399437152781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45936.399437152781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45936.399437152781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45936.399437152781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45936.399437152781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45936.399437152781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45936.399437152781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45936.399437152781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45936.399437152781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45936.399437152781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45936.399437152781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45936.399437152781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45936.399437152781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45936.399437152781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45936.399437152781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45936.399437152781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45936.399437152781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45936.399437152781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45936.399437152781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45936.399437152781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45936.399437152781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45936.399437152781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45936.399437152781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45936.399437152781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45936.399437152781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45936.399437152781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45936.399437152781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45936.399437152781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45936.399437152781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45936.399437152781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45936.399437152781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45936.399437152781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45936.399437152781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45936.399437152781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45936.399437152781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45936.399437152781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45936.399437152781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45936.399437152781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45936.399437152781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45936.399437152781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45936.399437152781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45936.399437152781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45936.399437152781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45936.399437152781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45936.399437152781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45936.399437152781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45936.399437152781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45936.399437152781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45936.399437152781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45936.399437152781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45936.399437152781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45936.399437152781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45936.399437152781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45936.399437152781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45936.399437152781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45936.399437152781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45936.399437152781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45936.399437152781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45936.399437152781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45936.399437152781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45936.399437152781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45936.399437152781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45936.399437152781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45936.399437152781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45936.399437152781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45936.399437152781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45936.399437152781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45936.399437152781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45936.399437152781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45936.399437152781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45936.399437152781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45936.399437152781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45936.399437152781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45936.399437152781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45936.399437152781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45936.399437152781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45936.399437152781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45936.399437152781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45936.399437152781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45936.399437152781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45936.399437152781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45936.399437152781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45936.399437152781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45936.399437152781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45936.399437152781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45936.399437152781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45936.399437152781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45936.399437152781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45936.399437152781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45936.399437152781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45936.399437152781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45936.399437152781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45936.399437152781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45936.399437152781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45936.399437152781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45936.399437152781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45936.399437152781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45936.399437152781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45936.399437152781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45936.399437152781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45936.399437152781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45936.399437152781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45936.399437152781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45936.399437152781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45936.399437152781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45936.399437152781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45936.399437152781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45936.399437152781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45936.399437152781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45936.399437152781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45936.399437152781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45936.399437152781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45936.399437152781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45936.399437152781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45936.399437152781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45936.399437152781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45936.399437152781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45936.399437152781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45936.399437152781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45936.399437152781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45936.399437152781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45936.399437152781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45936.399437152781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45936.399437152781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45936.399437152781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45936.399437152781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45936.399437152781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45936.399437152781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45936.399437152781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45936.399437152781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45936.399437152781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45936.399437152781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45936.399437152781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45936.399437152781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45936.399437152781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45936.399437152781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45936.399437152781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45936.399437152781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45936.399437152781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45936.399437152781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45936.399437152781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45936.399437152781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45936.399437152781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45936.399437152781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45936.399437152781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45936.399437152781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45936.399437152781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45936.399437152781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45936.399437152781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45936.399437152781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45936.399437152781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45936.399437152781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45936.399437152781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45936.399437152781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45936.399437152781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45936.399437152781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45936.399437152781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45936.399437152781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45936.399437152781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45936.399437152781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45936.399437152781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45936.399437152781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45936.399437152781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45936.399437152781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45936.399437152781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45936.399437152781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45936.399437152781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45936.399437152781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45936.399437152781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45936.399437152781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45936.399437152781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45936.399437152781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45936.399437152781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45936.399437152781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45936.399437152781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45936.399437152781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45936.399437152781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45936.399437152781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45936.399437152781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45936.399437152781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45936.399437152781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45936.399437152781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45936.399437152781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45936.399437152781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45936.399437152781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45936.399437152781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45936.399437152781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45936.399437152781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45936.399437152781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45936.399437152781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45936.399437152781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45936.399437152781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45936.399437152781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45936.399437152781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45936.399437152781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45936.399437152781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45936.399437152781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45936.399437152781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45936.399437152781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45936.399437152781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45936.399437152781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45936.399437152781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45936.399437152781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45936.399437152781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45936.399437152781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45936.399437152781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45936.399437152781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45936.399437152781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45936.399437152781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45936.399437152781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45936.399437152781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45936.399437152781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45936.399437152781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45936.399437152781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45936.399437152781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45936.399437152781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45936.399437152781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45936.399437152781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45936.399437152781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45936.399437152781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45936.399437152781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45936.399437152781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45936.399437152781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45936.399437152781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45936.399437152781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45936.399437152781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45936.399437152781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45936.399437152781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45936.399437152781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45936.399437152781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45936.399437152781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45936.399437152781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45936.399437152781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45936.399437152781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45936.399437152781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45936.399437152781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45936.399437152781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45936.399437152781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45936.399437152781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45936.399437152781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45936.399437152781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45936.399437152781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45936.399437152781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45936.399437152781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45936.399437152781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45936.399437152781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45936.399437152781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45936.399437152781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45936.399437152781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45936.399437152781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45936.399437152781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45936.399437152781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45936.399437152781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45936.399437152781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45936.399437152781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45936.399437152781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45936.399437152781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45936.399437152781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45936.399437152781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45936.399437152781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45936.399437152781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45936.399437152781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45936.399437152781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45936.399437152781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45936.399437152781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45936.399437152781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45936.399437152781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45936.399437152781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45936.399437152781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45936.399437152781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45936.399437152781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45936.399437152781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45936.399437152781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45936.399437152781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45936.399437152781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45936.399437152781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45936.399437152781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45936.399437152781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45936.399437152781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45936.399437152781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45936.399437152781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45936.399437152781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45936.399437152781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45936.399437152781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45936.399437152781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45936.399437152781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45936.399437152781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45936.399437152781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45936.399437152781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45936.399437152781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45936.399437152781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45936.399437152781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45936.399437152781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45936.399437152781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45936.399437152781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45936.399437152781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45936.399437152781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45936.399437152781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45936.399437152781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45936.399437152781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45936.399437152781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45936.399437152781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45936.399437152781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45936.399437152781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45936.399437152781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45936.399437152781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45936.399437152781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45936.399437152781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45936.399437152781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45936.399437152781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45936.399437152781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45936.399437152781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45936.399437152781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45936.399437152781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45936.399437152781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45936.399437152781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45936.399437152781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45936.399437152781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45936.399437152781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45936.399437152781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45936.399437152781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45936.399437152781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45936.399437152781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45936.399437152781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45936.399437152781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45936.399437152781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45936.399437152781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45936.399437152781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45936.399437152781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45936.399437152781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45936.399437152781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45936.399437152781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45936.399437152781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45936.399437152781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45936.399437152781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45936.399437152781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45936.399437152781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45936.399437152781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45936.399437152781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45936.399437152781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45936.399437152781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45936.399437152781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45936.399437152781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45936.399437152781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45936.399437152781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45936.399437152781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45936.399437152781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45936.399437152781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45936.399437152781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45936.399437152781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45936.399437152781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45936.399437152781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45936.399437152781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45936.399437152781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45936.399437152781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45936.399437152781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45936.399437152781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45936.399437152781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45936.399437152781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45936.399437152781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45936.399437152781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45936.399437152781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45936.399437152781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45936.399437152781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45936.399437152781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45936.399437152781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45936.399437152781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45936.399437152781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45936.399437152781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45936.399437152781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45936.399437152781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45936.399437152781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45936.399437152781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45936.399437152781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45936.399437152781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45936.399437152781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45936.399437152781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45936.399437152781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45936.399437152781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45936.399437152781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45936.399437152781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45936.399437152781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45936.399437152781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45936.399437152781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45936.399437152781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45936.399437152781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45936.399437152781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45936.399437152781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45936.399437152781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45936.399437152781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45936.399437152781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45936.399437152781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45936.399437152781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45936.399437152781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45936.399437152781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45936.399437152781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45936.399437152781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45936.399437152781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45936.399437152781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45936.399437152781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45936.399437152781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45936.399437152781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45936.399437152781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45936.399437152781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45936.399437152781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45936.399437152781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45936.399437152781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45936.399437152781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45936.399437152781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45936.399437152781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45936.399437152781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45936.399437152781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45936.399437152781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45936.399437152781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45936.399437152781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45936.399437152781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45936.399437152781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45936.399437152781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45936.399437152781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45936.399437152781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45936.399437152781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45936.399437152781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45936.399437152781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45936.399437152781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45936.399437152781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45936.399437152781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45936.399437152781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45936.399437152781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45936.399437152781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45936.399437152781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45936.399437152781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45936.399437152781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45936.399437152781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45936.399437152781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45936.399437152781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45936.399437152781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45936.399437152781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45936.399437152781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45936.399437152781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45936.399437152781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45936.399437152781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45936.399437152781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45936.399437152781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45936.399437152781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45936.399437152781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45936.399437152781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45936.399437152781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45936.399437152781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45936.399437152781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45936.399437152781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45936.399437152781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45936.399437152781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45936.399437152781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45936.399437152781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45936.399437152781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45936.399437152781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45936.399437152781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45936.399437152781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45936.399437152781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45936.399437152781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45936.399437152781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45936.399437152781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45936.399437152781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45936.399437152781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45936.399437152781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45936.399437152781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45936.399437152781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45936.399437152781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45936.399437152781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45936.399437152781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45936.399437152781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45936.399437152781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45936.399437152781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45936.399437152781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45936.399437152781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45936.399437152781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45936.399437152781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45936.399437152781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45936.399437152781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45936.399437152781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45936.399437152781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45936.399437152781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45936.399437152781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45936.399437152781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45936.399437152781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45936.399437152781</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232.9187195601844</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1.2424927083338844</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0.19943715278350282</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1</v>
      </c>
      <c r="D5" s="143" t="s">
        <v>36197</v>
      </c>
      <c r="E5" s="144" t="s">
        <v>38964</v>
      </c>
      <c r="F5" s="145">
        <v>45936.343634259261</v>
      </c>
      <c r="G5" s="146">
        <f ca="1">IFERROR(NOW()-F5,"")</f>
        <v>5.5802893519285135E-2</v>
      </c>
      <c r="H5" s="145">
        <v>45936.33798611111</v>
      </c>
      <c r="I5" s="141" t="str">
        <f>IFERROR(VLOOKUP(D5,DB!A:F,6,0),"")</f>
        <v>Generator-SG</v>
      </c>
      <c r="J5" s="141" t="str">
        <f>IFERROR(VLOOKUP(D5,DB!A:G,7,0),"")</f>
        <v>Dead</v>
      </c>
      <c r="K5" s="148" t="s">
        <v>39068</v>
      </c>
      <c r="L5" s="149" t="str">
        <f>IFERROR(VLOOKUP(D5,DB!A:I,9,0),"")</f>
        <v>Latis</v>
      </c>
    </row>
    <row r="6" spans="1:16" ht="15" customHeight="1">
      <c r="A6" s="140"/>
      <c r="B6" s="141" t="str">
        <f>IFERROR(VLOOKUP(D6,DB!A:K,11,0),"")</f>
        <v/>
      </c>
      <c r="C6" s="142"/>
      <c r="D6" s="143"/>
      <c r="E6" s="144"/>
      <c r="F6" s="145"/>
      <c r="G6" s="146">
        <f ca="1">IFERROR(NOW()-F6,"")</f>
        <v>45936.399437152781</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45936.399437152781</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45936.399437152781</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45936.399437152781</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45936.399437152781</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45936.399437152781</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45936.399437152781</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45936.399437152781</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45936.399437152781</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45936.399437152781</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45936.399437152781</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45936.399437152781</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45936.399437152781</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45936.399437152781</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45936.399437152781</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45936.399437152781</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45936.399437152781</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45936.399437152781</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45936.399437152781</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45936.399437152781</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45936.399437152781</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45936.399437152781</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45936.399437152781</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45936.399437152781</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45936.399437152781</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45936.399437152781</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45936.399437152781</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45936.399437152781</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45936.399437152781</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45936.399437152781</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45936.399437152781</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45936.399437152781</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45936.399437152781</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45936.399437152781</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45936.399437152781</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45936.399437152781</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45936.399437152781</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45936.399437152781</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45936.399437152781</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45936.399437152781</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45936.399437152781</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45936.399437152781</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45936.399437152781</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45936.399437152781</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45936.399437152781</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45936.399437152781</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45936.399437152781</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45936.399437152781</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45936.399437152781</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45936.399437152781</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45936.399437152781</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45936.399437152781</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45936.399437152781</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45936.399437152781</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45936.399437152781</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45936.399437152781</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45936.399437152781</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45936.399437152781</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45936.399437152781</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45936.399437152781</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45936.399437152781</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45936.399437152781</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45936.399437152781</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45936.399437152781</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45936.399437152781</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45936.399437152781</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45936.399437152781</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45936.399437152781</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45936.399437152781</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45936.399437152781</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45936.399437152781</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45936.399437152781</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45936.399437152781</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45936.399437152781</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45936.399437152781</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45936.399437152781</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45936.399437152781</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45936.399437152781</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45936.399437152781</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45936.399437152781</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45936.399437152781</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45936.399437152781</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45936.399437152781</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45936.399437152781</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45936.399437152781</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45936.399437152781</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45936.399437152781</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45936.399437152781</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45936.399437152781</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45936.399437152781</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45936.399437152781</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45936.399437152781</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45936.399437152781</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45936.399437152781</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45936.399437152781</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45936.399437152781</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45936.399437152781</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45936.399437152781</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45936.399437152781</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45936.399437152781</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45936.399437152781</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45936.399437152781</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45936.399437152781</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45936.399437152781</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45936.399437152781</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45936.399437152781</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45936.399437152781</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45936.399437152781</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45936.399437152781</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45936.399437152781</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45936.399437152781</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45936.399437152781</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45936.399437152781</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45936.399437152781</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45936.399437152781</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45936.399437152781</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45936.399437152781</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45936.399437152781</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45936.399437152781</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45936.399437152781</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45936.399437152781</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45936.399437152781</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45936.399437152781</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45936.399437152781</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45936.399437152781</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45936.399437152781</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45936.399437152781</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45936.399437152781</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45936.399437152781</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45936.399437152781</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45936.399437152781</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45936.399437152781</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45936.399437152781</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45936.399437152781</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45936.399437152781</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45936.399437152781</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45936.399437152781</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45936.399437152781</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45936.399437152781</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45936.399437152781</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45936.399437152781</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45936.399437152781</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45936.399437152781</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45936.399437152781</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45936.399437152781</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45936.399437152781</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45936.399437152781</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45936.399437152781</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45936.399437152781</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45936.399437152781</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45936.399437152781</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45936.399437152781</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45936.399437152781</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45936.399437152781</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45936.399437152781</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45936.399437152781</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45936.399437152781</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45936.399437152781</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45936.399437152781</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45936.399437152781</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45936.399437152781</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45936.399437152781</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45936.399437152781</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45936.399437152781</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45936.399437152781</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45936.399437152781</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45936.399437152781</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45936.399437152781</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45936.399437152781</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45936.399437152781</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45936.399437152781</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45936.399437152781</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45936.399437152781</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45936.399437152781</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45936.399437152781</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45936.399437152781</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45936.399437152781</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45936.399437152781</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45936.399437152781</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45936.399437152781</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45936.399437152781</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45936.399437152781</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45936.399437152781</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45936.399437152781</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45936.399437152781</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45936.399437152781</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45936.399437152781</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45936.399437152781</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45936.399437152781</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45936.399437152781</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45936.399437152781</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45936.399437152781</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45936.399437152781</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45936.399437152781</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45936.399437152781</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45936.399437152781</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45936.399437152781</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45936.399437152781</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45936.399437152781</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45936.399437152781</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45936.399437152781</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45936.399437152781</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45936.399437152781</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45936.399437152781</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45936.399437152781</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45936.399437152781</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45936.399437152781</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45936.399437152781</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45936.399437152781</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45936.399437152781</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45936.399437152781</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45936.399437152781</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45936.399437152781</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45936.399437152781</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45936.399437152781</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45936.399437152781</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45936.399437152781</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45936.399437152781</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45936.399437152781</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45936.399437152781</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45936.399437152781</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45936.399437152781</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45936.399437152781</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45936.399437152781</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45936.399437152781</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45936.399437152781</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45936.399437152781</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45936.399437152781</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45936.399437152781</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45936.399437152781</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45936.399437152781</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45936.399437152781</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45936.399437152781</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45936.399437152781</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45936.399437152781</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45936.399437152781</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45936.399437152781</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45936.399437152781</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45936.399437152781</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45936.399437152781</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45936.399437152781</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45936.399437152781</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45936.399437152781</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45936.399437152781</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45936.399437152781</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45936.399437152781</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45936.399437152781</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45936.399437152781</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45936.399437152781</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45936.399437152781</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45936.399437152781</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45936.399437152781</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45936.399437152781</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45936.399437152781</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45936.399437152781</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45936.399437152781</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45936.399437152781</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45936.399437152781</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45936.399437152781</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45936.399437152781</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45936.399437152781</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45936.399437152781</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45936.399437152781</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45936.399437152781</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45936.399437152781</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45936.399437152781</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45936.399437152781</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45936.399437152781</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45936.399437152781</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45936.399437152781</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45936.399437152781</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45936.399437152781</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45936.399437152781</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45936.399437152781</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45936.399437152781</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45936.399437152781</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45936.399437152781</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45936.399437152781</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45936.399437152781</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45936.399437152781</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45936.399437152781</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45936.399437152781</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45936.399437152781</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45936.399437152781</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45936.399437152781</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45936.399437152781</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45936.399437152781</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45936.399437152781</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45936.399437152781</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45936.399437152781</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45936.399437152781</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45936.399437152781</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45936.399437152781</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45936.399437152781</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45936.399437152781</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45936.399437152781</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45936.399437152781</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45936.399437152781</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45936.399437152781</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45936.399437152781</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45936.399437152781</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45936.399437152781</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45936.399437152781</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45936.399437152781</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45936.399437152781</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45936.399437152781</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45936.399437152781</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45936.399437152781</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45936.399437152781</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45936.399437152781</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45936.399437152781</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45936.399437152781</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45936.399437152781</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45936.399437152781</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45936.399437152781</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45936.399437152781</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45936.399437152781</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45936.399437152781</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45936.399437152781</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45936.399437152781</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45936.399437152781</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45936.399437152781</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45936.399437152781</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45936.399437152781</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45936.399437152781</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45936.399437152781</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45936.399437152781</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45936.399437152781</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45936.399437152781</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45936.399437152781</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45936.399437152781</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45936.399437152781</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45936.399437152781</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45936.399437152781</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45936.399437152781</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45936.399437152781</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45936.399437152781</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45936.399437152781</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45936.399437152781</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45936.399437152781</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45936.399437152781</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45936.399437152781</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45936.399437152781</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45936.399437152781</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45936.399437152781</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45936.399437152781</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45936.399437152781</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45936.399437152781</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45936.399437152781</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45936.399437152781</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45936.399437152781</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45936.399437152781</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45936.399437152781</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45936.399437152781</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45936.399437152781</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45936.399437152781</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45936.399437152781</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45936.399437152781</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45936.399437152781</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45936.399437152781</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45936.399437152781</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45936.399437152781</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45936.399437152781</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45936.399437152781</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45936.399437152781</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45936.399437152781</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45936.399437152781</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45936.399437152781</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45936.399437152781</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45936.399437152781</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45936.399437152781</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45936.399437152781</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45936.399437152781</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45936.399437152781</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45936.399437152781</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45936.399437152781</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45936.399437152781</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45936.399437152781</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45936.399437152781</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45936.399437152781</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45936.399437152781</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45936.399437152781</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45936.399437152781</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45936.399437152781</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45936.399437152781</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45936.399437152781</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45936.399437152781</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45936.399437152781</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45936.399437152781</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45936.399437152781</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45936.399437152781</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45936.399437152781</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45936.399437152781</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45936.399437152781</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45936.399437152781</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45936.399437152781</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45936.399437152781</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45936.399437152781</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45936.399437152781</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45936.399437152781</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45936.399437152781</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45936.399437152781</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45936.399437152781</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45936.399437152781</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45936.399437152781</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45936.399437152781</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45936.399437152781</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45936.399437152781</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45936.399437152781</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45936.399437152781</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45936.399437152781</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45936.399437152781</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45936.399437152781</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45936.399437152781</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45936.399437152781</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45936.399437152781</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45936.399437152781</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45936.399437152781</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45936.399437152781</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45936.399437152781</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45936.399437152781</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45936.399437152781</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45936.399437152781</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45936.399437152781</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45936.399437152781</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45936.399437152781</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45936.399437152781</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45936.399437152781</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45936.399437152781</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45936.399437152781</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45936.399437152781</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45936.399437152781</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45936.399437152781</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45936.399437152781</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45936.399437152781</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45936.399437152781</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45936.399437152781</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45936.399437152781</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45936.399437152781</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45936.399437152781</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45936.399437152781</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45936.399437152781</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45936.399437152781</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45936.399437152781</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45936.399437152781</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45936.399437152781</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45936.399437152781</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45936.399437152781</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45936.399437152781</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45936.399437152781</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45936.399437152781</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45936.399437152781</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45936.399437152781</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45936.399437152781</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45936.399437152781</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45936.399437152781</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45936.399437152781</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45936.399437152781</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45936.399437152781</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45936.399437152781</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45936.399437152781</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45936.399437152781</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45936.399437152781</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45936.399437152781</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45936.399437152781</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45936.399437152781</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45936.399437152781</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45936.399437152781</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45936.399437152781</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45936.399437152781</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45936.399437152781</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45936.399437152781</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45936.399437152781</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45936.399437152781</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45936.399437152781</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45936.399437152781</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45936.399437152781</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45936.399437152781</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45936.399437152781</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45936.399437152781</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45936.399437152781</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45936.399437152781</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45936.399437152781</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45936.399437152781</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45936.399437152781</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45936.399437152781</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45936.399437152781</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45936.399437152781</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45936.399437152781</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45936.399437152781</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45936.399437152781</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45936.399437152781</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45936.399437152781</v>
      </c>
      <c r="H498" s="145"/>
      <c r="I498" s="141" t="str">
        <f>IFERROR(VLOOKUP(D498,DB!A:F,6,0),"")</f>
        <v/>
      </c>
      <c r="J498" s="141" t="str">
        <f>IFERROR(VLOOKUP(D498,DB!A:G,7,0),"")</f>
        <v/>
      </c>
      <c r="K498" s="148"/>
      <c r="L498" s="149" t="str">
        <f>IFERROR(VLOOKUP(D498,DB!A:I,9,0),"")</f>
        <v/>
      </c>
    </row>
    <row r="499" spans="1:12" ht="15" customHeight="1">
      <c r="A499" s="150"/>
      <c r="B499" s="151" t="str">
        <f>IFERROR(VLOOKUP(D499,DB!A:K,11,0),"")</f>
        <v/>
      </c>
      <c r="C499" s="152"/>
      <c r="D499" s="153"/>
      <c r="E499" s="154"/>
      <c r="F499" s="155"/>
      <c r="G499" s="156">
        <f ca="1">IFERROR(NOW()-F499,"")</f>
        <v>45936.399437152781</v>
      </c>
      <c r="H499" s="155"/>
      <c r="I499" s="151" t="str">
        <f>IFERROR(VLOOKUP(D499,DB!A:F,6,0),"")</f>
        <v/>
      </c>
      <c r="J499" s="151" t="str">
        <f>IFERROR(VLOOKUP(D499,DB!A:G,7,0),"")</f>
        <v/>
      </c>
      <c r="K499" s="157"/>
      <c r="L499" s="158" t="str">
        <f>IFERROR(VLOOKUP(D499,DB!A:I,9,0),"")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25" sqref="D2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44.567376967592281</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39045</v>
      </c>
      <c r="F3" s="38">
        <v>45926.188877314817</v>
      </c>
      <c r="G3" s="39">
        <f ca="1">IFERROR(NOW()-F3,"-")</f>
        <v>10.210559837963956</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35624</v>
      </c>
      <c r="E4" s="37" t="s">
        <v>38964</v>
      </c>
      <c r="F4" s="38">
        <v>45936.163530092592</v>
      </c>
      <c r="G4" s="39">
        <f ca="1">IFERROR(NOW()-F4,"-")</f>
        <v>0.23590706018876517</v>
      </c>
      <c r="H4" s="38">
        <v>45936.070914351854</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45936.399437152781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45936.399437152781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45936.399437152781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45936.399437152781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45936.399437152781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45936.399437152781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45936.399437152781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45936.399437152781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45936.399437152781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45936.399437152781</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45936.399437152781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45936.399437152781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45936.399437152781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45936.399437152781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45936.399437152781</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45936.399437152781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45936.399437152781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45936.399437152781</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45936.399437152781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45936.399437152781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45936.399437152781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45936.399437152781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45936.399437152781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45936.399437152781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45936.399437152781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45936.399437152781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45936.399437152781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45936.399437152781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45936.399437152781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45936.399437152781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45936.399437152781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45936.399437152781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45936.399437152781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45936.399437152781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45936.399437152781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45936.399437152781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45936.399437152781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45936.399437152781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45936.399437152781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45936.399437152781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45936.399437152781</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45936.399437152781</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45936.399437152781</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45936.399437152781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45936.399437152781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45936.399437152781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45936.399437152781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45936.399437152781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45936.399437152781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45936.399437152781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45936.399437152781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45936.399437152781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45936.399437152781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45936.399437152781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45936.399437152781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45936.399437152781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45936.399437152781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45936.399437152781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45936.399437152781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45936.399437152781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45936.399437152781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45936.399437152781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45936.399437152781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45936.399437152781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45936.399437152781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45936.399437152781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45936.399437152781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45936.399437152781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45936.399437152781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45936.399437152781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45936.399437152781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45936.399437152781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45936.399437152781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45936.399437152781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45936.399437152781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45936.399437152781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45936.399437152781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45936.399437152781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45936.399437152781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45936.399437152781</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45936.399437152781</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45936.399437152781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45936.399437152781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45936.399437152781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45936.399437152781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45936.399437152781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45936.399437152781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45936.399437152781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45936.399437152781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45936.399437152781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45936.399437152781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45936.399437152781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45936.399437152781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45936.399437152781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45936.399437152781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45936.399437152781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45936.399437152781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45936.399437152781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45936.399437152781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45936.399437152781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45936.399437152781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45936.399437152781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45936.399437152781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45936.399437152781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45936.399437152781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45936.399437152781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45936.399437152781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45936.399437152781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45936.399437152781</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45936.399437152781</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45936.399437152781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45936.399437152781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45936.399437152781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45936.399437152781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45936.399437152781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45936.399437152781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45936.399437152781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45936.399437152781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45936.399437152781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45936.399437152781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45936.399437152781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45936.399437152781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45936.399437152781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45936.399437152781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45936.399437152781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45936.399437152781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45936.399437152781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45936.399437152781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45936.399437152781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45936.399437152781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45936.399437152781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45936.399437152781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45936.399437152781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45936.399437152781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45936.399437152781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45936.399437152781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45936.399437152781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45936.399437152781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45936.399437152781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45936.399437152781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45936.399437152781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45936.399437152781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45936.399437152781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45936.399437152781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45936.399437152781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45936.399437152781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45936.399437152781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45936.399437152781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45936.399437152781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45936.399437152781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45936.399437152781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45936.399437152781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45936.399437152781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45936.399437152781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45936.399437152781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45936.399437152781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45936.399437152781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45936.399437152781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45936.399437152781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45936.399437152781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45936.399437152781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45936.399437152781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45936.399437152781</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45936.399437152781</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9.6265899305581115</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45936.399437152781</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2.5184649305592757</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1.4571917824068805</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45936.399437152781</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45936.399437152781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45936.399437152781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45936.399437152781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45936.399437152781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45936.399437152781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45936.399437152781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45936.399437152781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45936.399437152781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45936.399437152781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45936.399437152781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45936.399437152781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45936.399437152781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45936.399437152781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45936.399437152781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45936.399437152781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45936.399437152781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45936.399437152781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45936.399437152781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45936.399437152781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45936.399437152781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45936.399437152781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45936.399437152781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45936.399437152781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45936.399437152781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45936.399437152781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45936.399437152781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45936.399437152781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45936.399437152781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45936.399437152781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45936.399437152781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45936.399437152781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45936.399437152781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45936.399437152781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45936.399437152781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45936.399437152781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45936.399437152781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45936.399437152781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45936.399437152781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45936.399437152781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45936.399437152781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45936.399437152781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45936.399437152781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45936.399437152781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45936.399437152781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45936.399437152781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45936.399437152781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45936.399437152781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45936.399437152781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45936.399437152781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45936.399437152781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45936.399437152781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45936.399437152781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45936.399437152781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45936.399437152781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45936.399437152781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45936.399437152781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45936.399437152781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45936.399437152781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45936.399437152781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45936.399437152781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45936.399437152781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45936.399437152781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45936.399437152781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45936.399437152781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45936.399437152781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45936.399437152781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45936.399437152781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45936.399437152781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45936.399437152781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45936.399437152781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45936.399437152781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45936.399437152781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45936.399437152781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45936.399437152781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45936.399437152781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45936.399437152781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45936.399437152781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45936.399437152781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45936.399437152781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45936.399437152781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45936.399437152781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45936.399437152781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45936.399437152781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45936.399437152781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45936.399437152781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45936.399437152781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45936.399437152781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45936.399437152781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45936.399437152781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45936.399437152781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45936.399437152781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45936.399437152781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45936.399437152781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45936.399437152781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45936.399437152781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45936.399437152781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45936.399437152781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45936.399437152781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45936.399437152781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45936.399437152781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45936.399437152781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45936.399437152781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45936.399437152781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45936.399437152781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45936.399437152781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45936.399437152781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45936.399437152781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45936.399437152781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45936.399437152781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45936.399437152781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45936.399437152781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45936.399437152781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45936.399437152781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45936.399437152781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45936.399437152781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45936.399437152781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45936.399437152781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45936.399437152781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45936.399437152781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45936.399437152781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45936.399437152781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45936.399437152781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45936.399437152781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45936.399437152781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45936.399437152781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45936.399437152781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45936.399437152781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45936.399437152781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45936.399437152781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45936.399437152781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45936.399437152781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45936.399437152781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45936.399437152781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45936.399437152781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45936.399437152781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45936.399437152781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45936.399437152781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45936.399437152781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45936.399437152781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45936.399437152781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45936.399437152781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45936.399437152781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45936.399437152781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45936.399437152781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45936.399437152781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45936.399437152781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45936.399437152781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45936.399437152781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45936.399437152781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45936.399437152781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45936.399437152781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45936.399437152781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45936.399437152781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45936.399437152781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45936.399437152781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45936.399437152781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45936.399437152781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45936.399437152781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45936.399437152781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45936.399437152781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45936.399437152781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45936.399437152781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45936.399437152781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45936.399437152781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45936.399437152781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45936.399437152781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45936.399437152781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45936.399437152781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45936.399437152781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45936.399437152781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45936.399437152781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45936.399437152781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45936.399437152781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45936.399437152781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45936.399437152781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45936.399437152781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45936.399437152781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45936.399437152781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45936.399437152781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45936.399437152781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45936.399437152781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45936.399437152781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45936.399437152781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45936.399437152781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45936.399437152781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45936.399437152781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45936.399437152781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45936.399437152781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45936.399437152781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45936.399437152781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45936.399437152781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45936.399437152781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45936.399437152781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45936.399437152781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45936.399437152781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45936.399437152781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45936.399437152781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45936.399437152781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45936.399437152781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45936.399437152781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45936.399437152781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45936.399437152781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45936.399437152781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45936.399437152781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45936.399437152781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45936.399437152781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45936.399437152781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45936.399437152781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45936.399437152781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45936.399437152781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45936.399437152781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45936.399437152781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45936.399437152781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45936.399437152781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45936.399437152781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45936.399437152781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45936.399437152781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45936.399437152781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45936.399437152781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45936.399437152781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45936.399437152781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45936.399437152781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45936.399437152781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45936.399437152781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45936.399437152781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45936.399437152781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45936.399437152781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45936.399437152781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45936.399437152781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45936.399437152781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45936.399437152781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45936.399437152781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45936.399437152781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45936.399437152781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45936.399437152781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45936.399437152781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45936.399437152781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45936.399437152781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45936.399437152781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45936.399437152781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45936.399437152781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45936.399437152781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45936.399437152781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45936.399437152781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45936.399437152781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45936.399437152781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45936.399437152781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45936.399437152781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45936.399437152781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45936.399437152781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45936.399437152781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45936.399437152781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45936.399437152781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45936.399437152781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45936.399437152781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45936.399437152781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45936.399437152781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45936.399437152781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45936.399437152781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45936.399437152781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45936.399437152781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45936.399437152781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45936.399437152781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45936.399437152781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45936.399437152781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45936.399437152781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45936.399437152781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45936.399437152781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45936.399437152781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45936.399437152781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45936.399437152781</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