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03" documentId="13_ncr:1_{F6CB121F-512D-4AA6-A0C1-0FB36C537598}" xr6:coauthVersionLast="47" xr6:coauthVersionMax="47" xr10:uidLastSave="{C9F84579-76A9-4BCB-922D-420B7B3506D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<sst xmlns="http://schemas.openxmlformats.org/spreadsheetml/2006/main" count="178585" uniqueCount="39075">
  <si>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</si>
  <si>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</si>
  <si>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</si>
  <si>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</si>
  <si>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</si>
  <si>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</si>
  <si>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</si>
  <si>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</si>
  <si>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</si>
  <si>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</si>
  <si>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</si>
  <si>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</si>
  <si>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</si>
  <si>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</si>
  <si>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</si>
  <si>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</si>
  <si>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</si>
  <si>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</si>
  <si>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</si>
  <si>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</si>
  <si>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</si>
  <si>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</si>
  <si>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</si>
  <si>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</si>
  <si>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</si>
  <si>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</si>
  <si>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</si>
  <si>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</si>
  <si>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</si>
  <si>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</si>
  <si>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</si>
  <si>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</si>
  <si>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</si>
  <si>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</si>
  <si>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</si>
  <si>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</si>
  <si>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</si>
  <si>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</si>
  <si>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</si>
  <si>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</si>
  <si>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</si>
  <si>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</si>
  <si>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</si>
  <si>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</si>
  <si>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</si>
  <si>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</si>
  <si>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</si>
  <si>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</si>
  <si>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</si>
  <si>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</si>
  <si>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</si>
  <si>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</si>
  <si>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</si>
  <si>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</si>
  <si>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</si>
  <si>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</si>
  <si>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</si>
  <si>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</si>
  <si>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</si>
  <si>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</si>
  <si>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</si>
  <si>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</si>
  <si>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</si>
  <si>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</si>
  <si>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</si>
  <si>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</si>
  <si>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</si>
  <si>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</si>
  <si>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</si>
  <si>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</si>
  <si>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</si>
  <si>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</si>
  <si>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</si>
  <si>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</si>
  <si>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</si>
  <si>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</si>
  <si>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</si>
  <si>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</si>
  <si>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</si>
  <si>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</si>
  <si>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</si>
  <si>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</si>
  <si>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</si>
  <si>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</si>
  <si>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</si>
  <si>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</si>
  <si>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</si>
  <si>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</si>
  <si>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</si>
  <si>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</si>
  <si>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</si>
  <si>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</si>
  <si>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</si>
  <si>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</si>
  <si>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</si>
  <si>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</si>
  <si>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</si>
  <si>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</si>
  <si>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</si>
  <si>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</si>
  <si>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</si>
  <si>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</si>
  <si>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</si>
  <si>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</si>
  <si>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</si>
  <si>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</si>
  <si>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</si>
  <si>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</si>
  <si>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</si>
  <si>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</si>
  <si>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</si>
  <si>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</si>
  <si>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</si>
  <si>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</si>
  <si>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</si>
  <si>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</si>
  <si>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</si>
  <si>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</si>
  <si>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</si>
  <si>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</si>
  <si>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</si>
  <si>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</si>
  <si>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</si>
  <si>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</si>
  <si>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</si>
  <si>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</si>
  <si>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</si>
  <si>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</si>
  <si>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</si>
  <si>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</si>
  <si>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</si>
  <si>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</si>
  <si>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</si>
  <si>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</si>
  <si>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</si>
  <si>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</si>
  <si>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</si>
  <si>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</si>
  <si>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</si>
  <si>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</si>
  <si>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</si>
  <si>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</si>
  <si>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</si>
  <si>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</si>
  <si>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</si>
  <si>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</si>
  <si>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</si>
  <si>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</si>
  <si>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</si>
  <si>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</si>
  <si>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</si>
  <si>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</si>
  <si>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</si>
  <si>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</si>
  <si>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</si>
  <si>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</si>
  <si>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</si>
  <si>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</si>
  <si>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</si>
  <si>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</si>
  <si>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</si>
  <si>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</si>
  <si>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</si>
  <si>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</si>
  <si>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</si>
  <si>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</si>
  <si>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</si>
  <si>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</si>
  <si>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</si>
  <si>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</si>
  <si>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</si>
  <si>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</si>
  <si>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</si>
  <si>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</si>
  <si>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</si>
  <si>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</si>
  <si>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</si>
  <si>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</si>
  <si>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</si>
  <si>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</si>
  <si>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</si>
  <si>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</si>
  <si>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</si>
  <si>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</si>
  <si>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</si>
  <si>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</si>
  <si>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</si>
  <si>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</si>
  <si>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</si>
  <si>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</si>
  <si>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</si>
  <si>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</si>
  <si>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</si>
  <si>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</si>
  <si>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</si>
  <si>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</si>
  <si>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</si>
  <si>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</si>
  <si>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</si>
  <si>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</si>
  <si>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</si>
  <si>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</si>
  <si>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</si>
  <si>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</si>
  <si>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</si>
  <si>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</si>
  <si>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</si>
  <si>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</si>
  <si>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</si>
  <si>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</si>
  <si>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</si>
  <si>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</si>
  <si>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</si>
  <si>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</si>
  <si>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</si>
  <si>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</si>
  <si>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</si>
  <si>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</si>
  <si>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</si>
  <si>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</si>
  <si>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</si>
  <si>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</si>
  <si>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</si>
  <si>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</si>
  <si>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</si>
  <si>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</si>
  <si>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</si>
  <si>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</si>
  <si>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</si>
  <si>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</si>
  <si>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</si>
  <si>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</si>
  <si>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</si>
  <si>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</si>
  <si>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</si>
  <si>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</si>
  <si>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</si>
  <si>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</si>
  <si>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</si>
  <si>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</si>
  <si>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</si>
  <si>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</si>
  <si>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</si>
  <si>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</si>
  <si>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</si>
  <si>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</si>
  <si>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</si>
  <si>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</si>
  <si>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</si>
  <si>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</si>
  <si>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</si>
  <si>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</si>
  <si>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</si>
  <si>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</si>
  <si>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</si>
  <si>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</si>
  <si>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</si>
  <si>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</si>
  <si>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</si>
  <si>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</si>
  <si>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</si>
  <si>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</si>
  <si>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</si>
  <si>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</si>
  <si>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</si>
  <si>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</si>
  <si>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</si>
  <si>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</si>
  <si>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</si>
  <si>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</si>
  <si>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</si>
  <si>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</si>
  <si>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</si>
  <si>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</si>
  <si>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</si>
  <si>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</si>
  <si>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</si>
  <si>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</si>
  <si>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</si>
  <si>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</si>
  <si>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</si>
  <si>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</si>
  <si>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</si>
  <si>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</si>
  <si>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</si>
  <si>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</si>
  <si>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</si>
  <si>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</si>
  <si>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</si>
  <si>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</si>
  <si>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</si>
  <si>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</si>
  <si>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</si>
  <si>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</si>
  <si>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</si>
  <si>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</si>
  <si>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</si>
  <si>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</si>
  <si>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</si>
  <si>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</si>
  <si>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</si>
  <si>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</si>
  <si>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</si>
  <si>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</si>
  <si>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</si>
  <si>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</si>
  <si>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</si>
  <si>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</si>
  <si>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</si>
  <si>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</si>
  <si>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</si>
  <si>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</si>
  <si>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</si>
  <si>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</si>
  <si>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</si>
  <si>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</si>
  <si>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</si>
  <si>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</si>
  <si>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</si>
  <si>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</si>
  <si>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</si>
  <si>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</si>
  <si>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</si>
  <si>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</si>
  <si>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</si>
  <si>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</si>
  <si>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</si>
  <si>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</si>
  <si>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</si>
  <si>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</si>
  <si>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</si>
  <si>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</si>
  <si>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</si>
  <si>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</si>
  <si>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</si>
  <si>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</si>
  <si>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</si>
  <si>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</si>
  <si>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</si>
  <si>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</si>
  <si>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</si>
  <si>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</si>
  <si>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</si>
  <si>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</si>
  <si>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</si>
  <si>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</si>
  <si>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</si>
  <si>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</si>
  <si>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</si>
  <si>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</si>
  <si>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</si>
  <si>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</si>
  <si>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</si>
  <si>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</si>
  <si>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</si>
  <si>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</si>
  <si>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</si>
  <si>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</si>
  <si>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</si>
  <si>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</si>
  <si>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</si>
  <si>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</si>
  <si>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</si>
  <si>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</si>
  <si>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</si>
  <si>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</si>
  <si>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</si>
  <si>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</si>
  <si>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</si>
  <si>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</si>
  <si>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</si>
  <si>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</si>
  <si>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</si>
  <si>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</si>
  <si>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</si>
  <si>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</si>
  <si>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</si>
  <si>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</si>
  <si>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</si>
  <si>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</si>
  <si>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</si>
  <si>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</si>
  <si>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</si>
  <si>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</si>
  <si>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</si>
  <si>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</si>
  <si>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</si>
  <si>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</si>
  <si>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</si>
  <si>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</si>
  <si>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</si>
  <si>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</si>
  <si>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</si>
  <si>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</si>
  <si>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</si>
  <si>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</si>
  <si>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</si>
  <si>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</si>
  <si>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</si>
  <si>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</si>
  <si>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</si>
  <si>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</si>
  <si>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</si>
  <si>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</si>
  <si>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</si>
  <si>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</si>
  <si>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</si>
  <si>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</si>
  <si>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</si>
  <si>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</si>
  <si>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</si>
  <si>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</si>
  <si>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</si>
  <si>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</si>
  <si>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</si>
  <si>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</si>
  <si>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</si>
  <si>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</si>
  <si>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</si>
  <si>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</si>
  <si>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</si>
  <si>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</si>
  <si>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</si>
  <si>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</si>
  <si>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</si>
  <si>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</si>
  <si>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</si>
  <si>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</si>
  <si>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</si>
  <si>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</si>
  <si>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</si>
  <si>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</si>
  <si>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</si>
  <si>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</si>
  <si>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</si>
  <si>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</si>
  <si>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</si>
  <si>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</si>
  <si>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</si>
  <si>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</si>
  <si>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</si>
  <si>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</si>
  <si>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</si>
  <si>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</si>
  <si>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</si>
  <si>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</si>
  <si>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</si>
  <si>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</si>
  <si>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</si>
  <si>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</si>
  <si>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</si>
  <si>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</si>
  <si>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</si>
  <si>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</si>
  <si>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</si>
  <si>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</si>
  <si>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</si>
  <si>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</si>
  <si>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</si>
  <si>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</si>
  <si>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</si>
  <si>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</si>
  <si>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</si>
  <si>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</si>
  <si>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</si>
  <si>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</si>
  <si>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</si>
  <si>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</si>
  <si>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</si>
  <si>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</si>
  <si>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</si>
  <si>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</si>
  <si>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</si>
  <si>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</si>
  <si>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</si>
  <si>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</si>
  <si>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</si>
  <si>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</si>
  <si>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</si>
  <si>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</si>
  <si>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</si>
  <si>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</si>
  <si>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</si>
  <si>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</si>
  <si>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</si>
  <si>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</si>
  <si>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</si>
  <si>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</si>
  <si>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</si>
  <si>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</si>
  <si>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</si>
  <si>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</si>
  <si>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</si>
  <si>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</si>
  <si>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</si>
  <si>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</si>
  <si>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</si>
  <si>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</si>
  <si>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</si>
  <si>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</si>
  <si>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</si>
  <si>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</si>
  <si>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</si>
  <si>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</si>
  <si>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</si>
  <si>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</si>
  <si>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</si>
  <si>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</si>
  <si>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</si>
  <si>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</si>
  <si>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</si>
  <si>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</si>
  <si>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</si>
  <si>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</si>
  <si>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</si>
  <si>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</si>
  <si>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</si>
  <si>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</si>
  <si>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</si>
  <si>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</si>
  <si>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</si>
  <si>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</si>
  <si>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</si>
  <si>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</si>
  <si>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</si>
  <si>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</si>
  <si>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</si>
  <si>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</si>
  <si>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</si>
  <si>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</si>
  <si>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</si>
  <si>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</si>
  <si>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</si>
  <si>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</si>
  <si>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</si>
  <si>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</si>
  <si>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</si>
  <si>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</si>
  <si>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</si>
  <si>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</si>
  <si>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</si>
  <si>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</si>
  <si>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</si>
  <si>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</si>
  <si>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</si>
  <si>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</si>
  <si>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</si>
  <si>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</si>
  <si>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</si>
  <si>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</si>
  <si>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</si>
  <si>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</si>
  <si>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</si>
  <si>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</si>
  <si>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</si>
  <si>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</si>
  <si>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</si>
  <si>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</si>
  <si>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</si>
  <si>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</si>
  <si>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</si>
  <si>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</si>
  <si>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</si>
  <si>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</si>
  <si>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</si>
  <si>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</si>
  <si>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</si>
  <si>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</si>
  <si>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</si>
  <si>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</si>
  <si>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</si>
  <si>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</si>
  <si>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</si>
  <si>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</si>
  <si>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</si>
  <si>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</si>
  <si>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</si>
  <si>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</si>
  <si>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</si>
  <si>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</si>
  <si>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</si>
  <si>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</si>
  <si>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</si>
  <si>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</si>
  <si>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</si>
  <si>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</si>
  <si>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</si>
  <si>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</si>
  <si>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</si>
  <si>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</si>
  <si>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</si>
  <si>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</si>
  <si>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</si>
  <si>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</si>
  <si>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</si>
  <si>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</si>
  <si>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</si>
  <si>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</si>
  <si>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</si>
  <si>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</si>
  <si>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</si>
  <si>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</si>
  <si>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</si>
  <si>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</si>
  <si>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</si>
  <si>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</si>
  <si>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</si>
  <si>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</si>
  <si>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</si>
  <si>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</si>
  <si>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</si>
  <si>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</si>
  <si>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</si>
  <si>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</si>
  <si>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</si>
  <si>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</si>
  <si>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</si>
  <si>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</si>
  <si>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</si>
  <si>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</si>
  <si>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</si>
  <si>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</si>
  <si>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</si>
  <si>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</si>
  <si>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</si>
  <si>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</si>
  <si>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</si>
  <si>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</si>
  <si>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</si>
  <si>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</si>
  <si>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</si>
  <si>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</si>
  <si>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</si>
  <si>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</si>
  <si>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</si>
  <si>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</si>
  <si>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</si>
  <si>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</si>
  <si>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</si>
  <si>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</si>
  <si>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</si>
  <si>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</si>
  <si>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</si>
  <si>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</si>
  <si>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</si>
  <si>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</si>
  <si>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</si>
  <si>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</si>
  <si>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</si>
  <si>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</si>
  <si>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</si>
  <si>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</si>
  <si>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</si>
  <si>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</si>
  <si>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</si>
  <si>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</si>
  <si>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</si>
  <si>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</si>
  <si>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</si>
  <si>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</si>
  <si>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</si>
  <si>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</si>
  <si>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</si>
  <si>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</si>
  <si>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</si>
  <si>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</si>
  <si>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</si>
  <si>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</si>
  <si>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</si>
  <si>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</si>
  <si>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</si>
  <si>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</si>
  <si>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</si>
  <si>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</si>
  <si>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</si>
  <si>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</si>
  <si>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</si>
  <si>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</si>
  <si>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</si>
  <si>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</si>
  <si>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</si>
  <si>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</si>
  <si>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</si>
  <si>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</si>
  <si>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</si>
  <si>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</si>
  <si>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</si>
  <si>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</si>
  <si>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</si>
  <si>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</si>
  <si>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</si>
  <si>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</si>
  <si>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</si>
  <si>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</si>
  <si>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</si>
  <si>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</si>
  <si>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</si>
  <si>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</si>
  <si>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</si>
  <si>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</si>
  <si>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</si>
  <si>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</si>
  <si>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</si>
  <si>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</si>
  <si>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</si>
  <si>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</si>
  <si>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</si>
  <si>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</si>
  <si>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</si>
  <si>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</si>
  <si>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</si>
  <si>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</si>
  <si>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</si>
  <si>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</si>
  <si>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</si>
  <si>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</si>
  <si>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</si>
  <si>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</si>
  <si>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</si>
  <si>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</si>
  <si>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</si>
  <si>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</si>
  <si>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</si>
  <si>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</si>
  <si>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</si>
  <si>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</si>
  <si>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</si>
  <si>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</si>
  <si>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</si>
  <si>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</si>
  <si>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</si>
  <si>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</si>
  <si>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</si>
  <si>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</si>
  <si>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</si>
  <si>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</si>
  <si>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</si>
  <si>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</si>
  <si>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</si>
  <si>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</si>
  <si>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</si>
  <si>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</si>
  <si>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</si>
  <si>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</si>
  <si>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</si>
  <si>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</si>
  <si>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</si>
  <si>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</si>
  <si>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</si>
  <si>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</si>
  <si>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</si>
  <si>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</si>
  <si>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</si>
  <si>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</si>
  <si>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</si>
  <si>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</si>
  <si>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</si>
  <si>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</si>
  <si>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</si>
  <si>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</si>
  <si>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</si>
  <si>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</si>
  <si>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</si>
  <si>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</si>
  <si>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</si>
  <si>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</si>
  <si>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</si>
  <si>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</si>
  <si>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</si>
  <si>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</si>
  <si>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</si>
  <si>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</si>
  <si>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</si>
  <si>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</si>
  <si>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</si>
  <si>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</si>
  <si>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</si>
  <si>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</si>
  <si>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</si>
  <si>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</si>
  <si>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</si>
  <si>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</si>
  <si>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</si>
  <si>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</si>
  <si>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</si>
  <si>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</si>
  <si>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</si>
  <si>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</si>
  <si>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</si>
  <si>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</si>
  <si>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</si>
  <si>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</si>
  <si>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</si>
  <si>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</si>
  <si>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</si>
  <si>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</si>
  <si>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</si>
  <si>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</si>
  <si>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</si>
  <si>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</si>
  <si>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</si>
  <si>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</si>
  <si>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</si>
  <si>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</si>
  <si>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</si>
  <si>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</si>
  <si>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</si>
  <si>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</si>
  <si>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</si>
  <si>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</si>
  <si>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</si>
  <si>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</si>
  <si>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</si>
  <si>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</si>
  <si>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</si>
  <si>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</si>
  <si>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</si>
  <si>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</si>
  <si>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</si>
  <si>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</si>
  <si>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</si>
  <si>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</si>
  <si>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</si>
  <si>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</si>
  <si>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</si>
  <si>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</si>
  <si>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</si>
  <si>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</si>
  <si>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</si>
  <si>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</si>
  <si>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</si>
  <si>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</si>
  <si>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</si>
  <si>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</si>
  <si>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</si>
  <si>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</si>
  <si>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</si>
  <si>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</si>
  <si>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</si>
  <si>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</si>
  <si>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</si>
  <si>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</si>
  <si>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</si>
  <si>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</si>
  <si>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</si>
  <si>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</si>
  <si>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</si>
  <si>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</si>
  <si>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</si>
  <si>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</si>
  <si>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</si>
  <si>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</si>
  <si>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</si>
  <si>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</si>
  <si>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</si>
  <si>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</si>
  <si>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</si>
  <si>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</si>
  <si>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</si>
  <si>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</si>
  <si>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</si>
  <si>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</si>
  <si>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</si>
  <si>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</si>
  <si>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</si>
  <si>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</si>
  <si>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</si>
  <si>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</si>
  <si>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</si>
  <si>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</si>
  <si>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</si>
  <si>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</si>
  <si>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</si>
  <si>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</si>
  <si>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</si>
  <si>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</si>
  <si>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</si>
  <si>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</si>
  <si>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</si>
  <si>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</si>
  <si>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</si>
  <si>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</si>
  <si>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</si>
  <si>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</si>
  <si>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</si>
  <si>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</si>
  <si>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</si>
  <si>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</si>
  <si>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</si>
  <si>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</si>
  <si>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</si>
  <si>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</si>
  <si>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</si>
  <si>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</si>
  <si>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</si>
  <si>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</si>
  <si>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</si>
  <si>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</si>
  <si>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</si>
  <si>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</si>
  <si>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</si>
  <si>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</si>
  <si>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</si>
  <si>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</si>
  <si>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</si>
  <si>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</si>
  <si>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</si>
  <si>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</si>
  <si>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</si>
  <si>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</si>
  <si>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</si>
  <si>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</si>
  <si>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</si>
  <si>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</si>
  <si>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</si>
  <si>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</si>
  <si>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</si>
  <si>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</si>
  <si>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</si>
  <si>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</si>
  <si>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</si>
  <si>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</si>
  <si>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</si>
  <si>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</si>
  <si>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</si>
  <si>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</si>
  <si>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</si>
  <si>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</si>
  <si>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</si>
  <si>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</si>
  <si>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</si>
  <si>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</si>
  <si>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</si>
  <si>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</si>
  <si>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</si>
  <si>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</si>
  <si>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</si>
  <si>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</si>
  <si>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</si>
  <si>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</si>
  <si>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</si>
  <si>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</si>
  <si>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</si>
  <si>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</si>
  <si>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</si>
  <si>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</si>
  <si>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</si>
  <si>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</si>
  <si>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</si>
  <si>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</si>
  <si>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</si>
  <si>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</si>
  <si>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</si>
  <si>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</si>
  <si>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</si>
  <si>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</si>
  <si>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</si>
  <si>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</si>
  <si>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</si>
  <si>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</si>
  <si>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</si>
  <si>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</si>
  <si>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</si>
  <si>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</si>
  <si>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</si>
  <si>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</si>
  <si>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</si>
  <si>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</si>
  <si>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</si>
  <si>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</si>
  <si>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</si>
  <si>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</si>
  <si>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</si>
  <si>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</si>
  <si>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</si>
  <si>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</si>
  <si>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</si>
  <si>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</si>
  <si>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</si>
  <si>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</si>
  <si>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</si>
  <si>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</si>
  <si>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</si>
  <si>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</si>
  <si>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</si>
  <si>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</si>
  <si>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</si>
  <si>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</si>
  <si>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</si>
  <si>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</si>
  <si>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</si>
  <si>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</si>
  <si>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</si>
  <si>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</si>
  <si>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</si>
  <si>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</si>
  <si>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</si>
  <si>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</si>
  <si>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</si>
  <si>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</si>
  <si>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</si>
  <si>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</si>
  <si>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</si>
  <si>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</si>
  <si>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</si>
  <si>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</si>
  <si>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</si>
  <si>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</si>
  <si>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</si>
  <si>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</si>
  <si>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</si>
  <si>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</si>
  <si>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</si>
  <si>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</si>
  <si>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</si>
  <si>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</si>
  <si>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</si>
  <si>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</si>
  <si>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</si>
  <si>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</si>
  <si>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</si>
  <si>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</si>
  <si>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</si>
  <si>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</si>
  <si>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</si>
  <si>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</si>
  <si>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</si>
  <si>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</si>
  <si>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</si>
  <si>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</si>
  <si>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</si>
  <si>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</si>
  <si>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</si>
  <si>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</si>
  <si>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</si>
  <si>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</si>
  <si>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</si>
  <si>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</si>
  <si>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</si>
  <si>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</si>
  <si>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</si>
  <si>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</si>
  <si>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</si>
  <si>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</si>
  <si>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</si>
  <si>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</si>
  <si>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</si>
  <si>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</si>
  <si>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</si>
  <si>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</si>
  <si>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</si>
  <si>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</si>
  <si>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</si>
  <si>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</si>
  <si>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</si>
  <si>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</si>
  <si>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</si>
  <si>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</si>
  <si>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</si>
  <si>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</si>
  <si>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</si>
  <si>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</si>
  <si>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</si>
  <si>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</si>
  <si>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</si>
  <si>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</si>
  <si>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</si>
  <si>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</si>
  <si>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</si>
  <si>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</si>
  <si>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</si>
  <si>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</si>
  <si>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</si>
  <si>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</si>
  <si>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</si>
  <si>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</si>
  <si>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</si>
  <si>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</si>
  <si>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</si>
  <si>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</si>
  <si>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</si>
  <si>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</si>
  <si>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</si>
  <si>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</si>
  <si>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</si>
  <si>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</si>
  <si>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</si>
  <si>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</si>
  <si>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</si>
  <si>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</si>
  <si>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</si>
  <si>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</si>
  <si>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</si>
  <si>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</si>
  <si>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</si>
  <si>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</si>
  <si>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</si>
  <si>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</si>
  <si>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</si>
  <si>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</si>
  <si>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</si>
  <si>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</si>
  <si>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</si>
  <si>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</si>
  <si>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</si>
  <si>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</si>
  <si>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</si>
  <si>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</si>
  <si>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</si>
  <si>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</si>
  <si>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</si>
  <si>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</si>
  <si>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</si>
  <si>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</si>
  <si>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</si>
  <si>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</si>
  <si>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</si>
  <si>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</si>
  <si>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</si>
  <si>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</si>
  <si>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</si>
  <si>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</si>
  <si>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</si>
  <si>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</si>
  <si>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</si>
  <si>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</si>
  <si>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</si>
  <si>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</si>
  <si>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</si>
  <si>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</si>
  <si>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</si>
  <si>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</si>
  <si>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</si>
  <si>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</si>
  <si>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</si>
  <si>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</si>
  <si>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</si>
  <si>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</si>
  <si>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</si>
  <si>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</si>
  <si>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</si>
  <si>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</si>
  <si>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</si>
  <si>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</si>
  <si>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</si>
  <si>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</si>
  <si>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</si>
  <si>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</si>
  <si>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</si>
  <si>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</si>
  <si>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</si>
  <si>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</si>
  <si>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</si>
  <si>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</si>
  <si>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</si>
  <si>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</si>
  <si>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</si>
  <si>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</si>
  <si>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</si>
  <si>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</si>
  <si>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</si>
  <si>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</si>
  <si>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</si>
  <si>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</si>
  <si>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</si>
  <si>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</si>
  <si>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</si>
  <si>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</si>
  <si>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</si>
  <si>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</si>
  <si>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</si>
  <si>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</si>
  <si>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</si>
  <si>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</si>
  <si>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</si>
  <si>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</si>
  <si>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</si>
  <si>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</si>
  <si>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</si>
  <si>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</si>
  <si>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</si>
  <si>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</si>
  <si>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</si>
  <si>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</si>
  <si>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</si>
  <si>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</si>
  <si>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</si>
  <si>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</si>
  <si>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</si>
  <si>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</si>
  <si>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</si>
  <si>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</si>
  <si>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</si>
  <si>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</si>
  <si>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</si>
  <si>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</si>
  <si>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</si>
  <si>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</si>
  <si>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</si>
  <si>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</si>
  <si>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</si>
  <si>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</si>
  <si>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</si>
  <si>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</si>
  <si>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</si>
  <si>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</si>
  <si>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</si>
  <si>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</si>
  <si>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</si>
  <si>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</si>
  <si>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</si>
  <si>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</si>
  <si>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</si>
  <si>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</si>
  <si>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</si>
  <si>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</si>
  <si>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</si>
  <si>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</si>
  <si>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</si>
  <si>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</si>
  <si>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</si>
  <si>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</si>
  <si>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</si>
  <si>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</si>
  <si>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</si>
  <si>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</si>
  <si>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</si>
  <si>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</si>
  <si>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</si>
  <si>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</si>
  <si>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</si>
  <si>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</si>
  <si>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</si>
  <si>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</si>
  <si>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</si>
  <si>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</si>
  <si>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</si>
  <si>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</si>
  <si>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</si>
  <si>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</si>
  <si>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</si>
  <si>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</si>
  <si>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</si>
  <si>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</si>
  <si>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</si>
  <si>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</si>
  <si>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</si>
  <si>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</si>
  <si>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</si>
  <si>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</si>
  <si>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</si>
  <si>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</si>
  <si>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</si>
  <si>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</si>
  <si>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</si>
  <si>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</si>
  <si>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</si>
  <si>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</si>
  <si>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</si>
  <si>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</si>
  <si>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</si>
  <si>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</si>
  <si>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</si>
  <si>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</si>
  <si>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</si>
  <si>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</si>
  <si>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</si>
  <si>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</si>
  <si>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</si>
  <si>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</si>
  <si>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</si>
  <si>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</si>
  <si>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</si>
  <si>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</si>
  <si>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</si>
  <si>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</si>
  <si>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</si>
  <si>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</si>
  <si>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</si>
  <si>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</si>
  <si>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</si>
  <si>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</si>
  <si>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</si>
  <si>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</si>
  <si>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</si>
  <si>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</si>
  <si>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</si>
  <si>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</si>
  <si>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</si>
  <si>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</si>
  <si>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</si>
  <si>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</si>
  <si>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</si>
  <si>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</si>
  <si>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</si>
  <si>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</si>
  <si>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</si>
  <si>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</si>
  <si>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</si>
  <si>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</si>
  <si>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</si>
  <si>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</si>
  <si>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</si>
  <si>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</si>
  <si>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</si>
  <si>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</si>
  <si>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</si>
  <si>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</si>
  <si>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</si>
  <si>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</si>
  <si>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</si>
  <si>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</si>
  <si>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</si>
  <si>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</si>
  <si>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</si>
  <si>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</si>
  <si>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</si>
  <si>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</si>
  <si>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</si>
  <si>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</si>
  <si>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</si>
  <si>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</si>
  <si>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</si>
  <si>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</si>
  <si>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</si>
  <si>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</si>
  <si>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</si>
  <si>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</si>
  <si>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</si>
  <si>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</si>
  <si>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</si>
  <si>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</si>
  <si>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</si>
  <si>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</si>
  <si>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</si>
  <si>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</si>
  <si>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</si>
  <si>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</si>
  <si>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</si>
  <si>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</si>
  <si>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</si>
  <si>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</si>
  <si>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</si>
  <si>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</si>
  <si>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</si>
  <si>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</si>
  <si>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</si>
  <si>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</si>
  <si>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</si>
  <si>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</si>
  <si>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</si>
  <si>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</si>
  <si>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</si>
  <si>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</si>
  <si>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</si>
  <si>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</si>
  <si>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</si>
  <si>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</si>
  <si>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</si>
  <si>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</si>
  <si>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</si>
  <si>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</si>
  <si>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</si>
  <si>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</si>
  <si>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</si>
  <si>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</si>
  <si>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</si>
  <si>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</si>
  <si>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</si>
  <si>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</si>
  <si>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</si>
  <si>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</si>
  <si>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</si>
  <si>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</si>
  <si>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</si>
  <si>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</si>
  <si>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</si>
  <si>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</si>
  <si>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</si>
  <si>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</si>
  <si>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</si>
  <si>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</si>
  <si>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</si>
  <si>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</si>
  <si>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</si>
  <si>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</si>
  <si>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</si>
  <si>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</si>
  <si>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</si>
  <si>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</si>
  <si>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</si>
  <si>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</si>
  <si>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</si>
  <si>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</si>
  <si>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</si>
  <si>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</si>
  <si>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</si>
  <si>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</si>
  <si>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</si>
  <si>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</si>
  <si>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</si>
  <si>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</si>
  <si>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</si>
  <si>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</si>
  <si>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</si>
  <si>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</si>
  <si>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</si>
  <si>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</si>
  <si>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</si>
  <si>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</si>
  <si>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</si>
  <si>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</si>
  <si>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</si>
  <si>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</si>
  <si>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</si>
  <si>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</si>
  <si>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</si>
  <si>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</si>
  <si>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</si>
  <si>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</si>
  <si>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</si>
  <si>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</si>
  <si>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</si>
  <si>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</si>
  <si>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</si>
  <si>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</si>
  <si>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</si>
  <si>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</si>
  <si>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</si>
  <si>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</si>
  <si>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</si>
  <si>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</si>
  <si>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</si>
  <si>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</si>
  <si>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</si>
  <si>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</si>
  <si>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</si>
  <si>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</si>
  <si>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</si>
  <si>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</si>
  <si>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</si>
  <si>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</si>
  <si>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</si>
  <si>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</si>
  <si>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</si>
  <si>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</si>
  <si>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</si>
  <si>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</si>
  <si>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</si>
  <si>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</si>
  <si>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</si>
  <si>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</si>
  <si>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</si>
  <si>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</si>
  <si>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</si>
  <si>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</si>
  <si>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</si>
  <si>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</si>
  <si>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</si>
  <si>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</si>
  <si>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</si>
  <si>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</si>
  <si>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</si>
  <si>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</si>
  <si>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</si>
  <si>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</si>
  <si>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</si>
  <si>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</si>
  <si>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</si>
  <si>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</si>
  <si>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</si>
  <si>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</si>
  <si>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</si>
  <si>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</si>
  <si>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</si>
  <si>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</si>
  <si>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</si>
  <si>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</si>
  <si>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</si>
  <si>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</si>
  <si>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</si>
  <si>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</si>
  <si>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</si>
  <si>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</si>
  <si>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</si>
  <si>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</si>
  <si>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</si>
  <si>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</si>
  <si>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</si>
  <si>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</si>
  <si>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</si>
  <si>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</si>
  <si>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</si>
  <si>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</si>
  <si>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</si>
  <si>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</si>
  <si>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</si>
  <si>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</si>
  <si>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</si>
  <si>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</si>
  <si>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</si>
  <si>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</si>
  <si>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</si>
  <si>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</si>
  <si>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</si>
  <si>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</si>
  <si>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</si>
  <si>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</si>
  <si>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</si>
  <si>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</si>
  <si>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</si>
  <si>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</si>
  <si>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</si>
  <si>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</si>
  <si>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</si>
  <si>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</si>
  <si>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</si>
  <si>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</si>
  <si>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</si>
  <si>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</si>
  <si>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</si>
  <si>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</si>
  <si>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</si>
  <si>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</si>
  <si>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</si>
  <si>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</si>
  <si>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</si>
  <si>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</si>
  <si>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</si>
  <si>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</si>
  <si>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</si>
  <si>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</si>
  <si>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</si>
  <si>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</si>
  <si>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</si>
  <si>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</si>
  <si>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</si>
  <si>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</si>
  <si>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</si>
  <si>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</si>
  <si>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</si>
  <si>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</si>
  <si>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</si>
  <si>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</si>
  <si>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</si>
  <si>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</si>
  <si>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</si>
  <si>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</si>
  <si>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</si>
  <si>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</si>
  <si>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</si>
  <si>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</si>
  <si>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</si>
  <si>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</si>
  <si>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</si>
  <si>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</si>
  <si>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</si>
  <si>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</si>
  <si>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</si>
  <si>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</si>
  <si>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</si>
  <si>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</si>
  <si>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</si>
  <si>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</si>
  <si>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</si>
  <si>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</si>
  <si>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</si>
  <si>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</si>
  <si>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</si>
  <si>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</si>
  <si>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</si>
  <si>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</si>
  <si>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</si>
  <si>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</si>
  <si>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</si>
  <si>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</si>
  <si>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</si>
  <si>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</si>
  <si>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</si>
  <si>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</si>
  <si>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</si>
  <si>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</si>
  <si>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</si>
  <si>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</si>
  <si>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</si>
  <si>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</si>
  <si>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</si>
  <si>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</si>
  <si>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</si>
  <si>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</si>
  <si>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</si>
  <si>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</si>
  <si>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</si>
  <si>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</si>
  <si>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</si>
  <si>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</si>
  <si>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</si>
  <si>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</si>
  <si>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</si>
  <si>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</si>
  <si>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</si>
  <si>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</si>
  <si>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</si>
  <si>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</si>
  <si>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</si>
  <si>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</si>
  <si>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</si>
  <si>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</si>
  <si>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</si>
  <si>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</si>
  <si>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</si>
  <si>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</si>
  <si>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</si>
  <si>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</si>
  <si>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</si>
  <si>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</si>
  <si>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</si>
  <si>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</si>
  <si>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</si>
  <si>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</si>
  <si>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</si>
  <si>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</si>
  <si>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</si>
  <si>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</si>
  <si>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</si>
  <si>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</si>
  <si>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</si>
  <si>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</si>
  <si>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</si>
  <si>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</si>
  <si>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</si>
  <si>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</si>
  <si>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</si>
  <si>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</si>
  <si>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</si>
  <si>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</si>
  <si>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</si>
  <si>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</si>
  <si>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</si>
  <si>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</si>
  <si>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</si>
  <si>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</si>
  <si>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</si>
  <si>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</si>
  <si>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</si>
  <si>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</si>
  <si>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</si>
  <si>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</si>
  <si>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</si>
  <si>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</si>
  <si>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</si>
  <si>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</si>
  <si>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</si>
  <si>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</si>
  <si>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</si>
  <si>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</si>
  <si>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</si>
  <si>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</si>
  <si>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</si>
  <si>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</si>
  <si>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</si>
  <si>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</si>
  <si>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</si>
  <si>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</si>
  <si>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</si>
  <si>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</si>
  <si>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</si>
  <si>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</si>
  <si>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</si>
  <si>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</si>
  <si>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</si>
  <si>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</si>
  <si>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</si>
  <si>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</si>
  <si>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</si>
  <si>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</si>
  <si>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</si>
  <si>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</si>
  <si>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</si>
  <si>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</si>
  <si>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</si>
  <si>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</si>
  <si>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</si>
  <si>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</si>
  <si>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</si>
  <si>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</si>
  <si>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</si>
  <si>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</si>
  <si>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</si>
  <si>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</si>
  <si>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</si>
  <si>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</si>
  <si>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</si>
  <si>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</si>
  <si>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</si>
  <si>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</si>
  <si>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</si>
  <si>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</si>
  <si>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</si>
  <si>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</si>
  <si>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</si>
  <si>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</si>
  <si>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</si>
  <si>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</si>
  <si>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</si>
  <si>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</si>
  <si>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</si>
  <si>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</si>
  <si>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</si>
  <si>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</si>
  <si>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</si>
  <si>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</si>
  <si>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</si>
  <si>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</si>
  <si>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</si>
  <si>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</si>
  <si>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</si>
  <si>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</si>
  <si>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</si>
  <si>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</si>
  <si>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</si>
  <si>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</si>
  <si>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</si>
  <si>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</si>
  <si>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</si>
  <si>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</si>
  <si>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</si>
  <si>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</si>
  <si>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</si>
  <si>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</si>
  <si>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</si>
  <si>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</si>
  <si>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</si>
  <si>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</si>
  <si>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</si>
  <si>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</si>
  <si>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</si>
  <si>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</si>
  <si>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</si>
  <si>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</si>
  <si>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</si>
  <si>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</si>
  <si>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</si>
  <si>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</si>
  <si>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</si>
  <si>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</si>
  <si>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</si>
  <si>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</si>
  <si>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</si>
  <si>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</si>
  <si>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</si>
  <si>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</si>
  <si>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</si>
  <si>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</si>
  <si>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</si>
  <si>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</si>
  <si>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</si>
  <si>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</si>
  <si>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</si>
  <si>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</si>
  <si>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</si>
  <si>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</si>
  <si>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</si>
  <si>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</si>
  <si>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</si>
  <si>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</si>
  <si>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</si>
  <si>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</si>
  <si>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</si>
  <si>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</si>
  <si>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</si>
  <si>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</si>
  <si>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</si>
  <si>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</si>
  <si>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</si>
  <si>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</si>
  <si>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</si>
  <si>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</si>
  <si>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</si>
  <si>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</si>
  <si>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</si>
  <si>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</si>
  <si>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</si>
  <si>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</si>
  <si>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</si>
  <si>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</si>
  <si>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</si>
  <si>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</si>
  <si>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</si>
  <si>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</si>
  <si>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</si>
  <si>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</si>
  <si>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</si>
  <si>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</si>
  <si>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</si>
  <si>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</si>
  <si>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</si>
  <si>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</si>
  <si>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</si>
  <si>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</si>
  <si>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</si>
  <si>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</si>
  <si>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</si>
  <si>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</si>
  <si>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</si>
  <si>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</si>
  <si>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</si>
  <si>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</si>
  <si>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</si>
  <si>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</si>
  <si>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</si>
  <si>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</si>
  <si>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</si>
  <si>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</si>
  <si>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</si>
  <si>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</si>
  <si>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</si>
  <si>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</si>
  <si>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</si>
  <si>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</si>
  <si>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</si>
  <si>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</si>
  <si>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</si>
  <si>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</si>
  <si>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</si>
  <si>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</si>
  <si>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</si>
  <si>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</si>
  <si>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</si>
  <si>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</si>
  <si>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</si>
  <si>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</si>
  <si>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</si>
  <si>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</si>
  <si>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</si>
  <si>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</si>
  <si>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</si>
  <si>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</si>
  <si>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</si>
  <si>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</si>
  <si>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</si>
  <si>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</si>
  <si>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</si>
  <si>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</si>
  <si>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</si>
  <si>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</si>
  <si>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</si>
  <si>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</si>
  <si>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</si>
  <si>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</si>
  <si>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</si>
  <si>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</si>
  <si>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</si>
  <si>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</si>
  <si>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</si>
  <si>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</si>
  <si>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</si>
  <si>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</si>
  <si>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</si>
  <si>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</si>
  <si>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</si>
  <si>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</si>
  <si>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</si>
  <si>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</si>
  <si>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</si>
  <si>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</si>
  <si>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</si>
  <si>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</si>
  <si>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</si>
  <si>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</si>
  <si>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</si>
  <si>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</si>
  <si>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</si>
  <si>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</si>
  <si>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</si>
  <si>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</si>
  <si>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</si>
  <si>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</si>
  <si>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</si>
  <si>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</si>
  <si>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</si>
  <si>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</si>
  <si>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</si>
  <si>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</si>
  <si>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</si>
  <si>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</si>
  <si>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</si>
  <si>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</si>
  <si>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</si>
  <si>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</si>
  <si>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</si>
  <si>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</si>
  <si>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</si>
  <si>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</si>
  <si>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</si>
  <si>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</si>
  <si>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</si>
  <si>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</si>
  <si>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</si>
  <si>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</si>
  <si>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</si>
  <si>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</si>
  <si>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</si>
  <si>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</si>
  <si>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</si>
  <si>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</si>
  <si>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</si>
  <si>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</si>
  <si>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</si>
  <si>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</si>
  <si>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</si>
  <si>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</si>
  <si>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</si>
  <si>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</si>
  <si>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</si>
  <si>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</si>
  <si>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</si>
  <si>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</si>
  <si>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</si>
  <si>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</si>
  <si>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</si>
  <si>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</si>
  <si>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</si>
  <si>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</si>
  <si>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</si>
  <si>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</si>
  <si>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</si>
  <si>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</si>
  <si>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</si>
  <si>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</si>
  <si>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</si>
  <si>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</si>
  <si>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</si>
  <si>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</si>
  <si>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</si>
  <si>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</si>
  <si>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</si>
  <si>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</si>
  <si>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</si>
  <si>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</si>
  <si>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</si>
  <si>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</si>
  <si>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</si>
  <si>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</si>
  <si>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</si>
  <si>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</si>
  <si>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</si>
  <si>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</si>
  <si>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</si>
  <si>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</si>
  <si>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</si>
  <si>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</si>
  <si>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</si>
  <si>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</si>
  <si>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</si>
  <si>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</si>
  <si>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</si>
  <si>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</si>
  <si>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</si>
  <si>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</si>
  <si>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</si>
  <si>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</si>
  <si>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</si>
  <si>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</si>
  <si>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</si>
  <si>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</si>
  <si>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</si>
  <si>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</si>
  <si>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</si>
  <si>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</si>
  <si>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</si>
  <si>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</si>
  <si>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</si>
  <si>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</si>
  <si>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</si>
  <si>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</si>
  <si>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</si>
  <si>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</si>
  <si>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</si>
  <si>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</si>
  <si>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</si>
  <si>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</si>
  <si>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</si>
  <si>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</si>
  <si>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</si>
  <si>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</si>
  <si>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</si>
  <si>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</si>
  <si>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</si>
  <si>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</si>
  <si>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</si>
  <si>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</si>
  <si>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</si>
  <si>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</si>
  <si>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</si>
  <si>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</si>
  <si>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</si>
  <si>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</si>
  <si>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</si>
  <si>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</si>
  <si>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</si>
  <si>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</si>
  <si>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</si>
  <si>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</si>
  <si>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</si>
  <si>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</si>
  <si>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</si>
  <si>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</si>
  <si>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</si>
  <si>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</si>
  <si>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</si>
  <si>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</si>
  <si>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</si>
  <si>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</si>
  <si>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</si>
  <si>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</si>
  <si>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</si>
  <si>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</si>
  <si>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</si>
  <si>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</si>
  <si>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</si>
  <si>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</si>
  <si>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</si>
  <si>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</si>
  <si>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</si>
  <si>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</si>
  <si>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</si>
  <si>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</si>
  <si>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</si>
  <si>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</si>
  <si>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</si>
  <si>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</si>
  <si>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</si>
  <si>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</si>
  <si>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</si>
  <si>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</si>
  <si>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</si>
  <si>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</si>
  <si>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</si>
  <si>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</si>
  <si>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</si>
  <si>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</si>
  <si>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</si>
  <si>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</si>
  <si>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</si>
  <si>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</si>
  <si>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</si>
  <si>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</si>
  <si>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</si>
  <si>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</si>
  <si>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</si>
  <si>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</si>
  <si>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</si>
  <si>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</si>
  <si>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</si>
  <si>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</si>
  <si>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</si>
  <si>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</si>
  <si>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</si>
  <si>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</si>
  <si>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</si>
  <si>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</si>
  <si>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</si>
  <si>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</si>
  <si>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</si>
  <si>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</si>
  <si>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</si>
  <si>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</si>
  <si>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</si>
  <si>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</si>
  <si>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</si>
  <si>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</si>
  <si>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</si>
  <si>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</si>
  <si>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</si>
  <si>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</si>
  <si>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</si>
  <si>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</si>
  <si>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</si>
  <si>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</si>
  <si>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</si>
  <si>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</si>
  <si>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</si>
  <si>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</si>
  <si>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</si>
  <si>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</si>
  <si>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</si>
  <si>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</si>
  <si>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</si>
  <si>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</si>
  <si>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</si>
  <si>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</si>
  <si>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</si>
  <si>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</si>
  <si>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</si>
  <si>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</si>
  <si>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</si>
  <si>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</si>
  <si>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</si>
  <si>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</si>
  <si>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</si>
  <si>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</si>
  <si>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</si>
  <si>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</si>
  <si>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</si>
  <si>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</si>
  <si>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</si>
  <si>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</si>
  <si>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</si>
  <si>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</si>
  <si>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</si>
  <si>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</si>
  <si>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</si>
  <si>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</si>
  <si>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</si>
  <si>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</si>
  <si>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</si>
  <si>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</si>
  <si>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</si>
  <si>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</si>
  <si>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</si>
  <si>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</si>
  <si>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</si>
  <si>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</si>
  <si>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</si>
  <si>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</si>
  <si>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</si>
  <si>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</si>
  <si>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</si>
  <si>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</si>
  <si>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</si>
  <si>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</si>
  <si>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</si>
  <si>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</si>
  <si>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</si>
  <si>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</si>
  <si>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</si>
  <si>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</si>
  <si>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</si>
  <si>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</si>
  <si>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</si>
  <si>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</si>
  <si>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</si>
  <si>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</si>
  <si>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</si>
  <si>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</si>
  <si>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</si>
  <si>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</si>
  <si>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</si>
  <si>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</si>
  <si>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</si>
  <si>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</si>
  <si>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</si>
  <si>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</si>
  <si>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</si>
  <si>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</si>
  <si>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</si>
  <si>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</si>
  <si>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</si>
  <si>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</si>
  <si>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</si>
  <si>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</si>
  <si>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</si>
  <si>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</si>
  <si>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</si>
  <si>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</si>
  <si>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</si>
  <si>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</si>
  <si>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</si>
  <si>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</si>
  <si>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</si>
  <si>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</si>
  <si>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</si>
  <si>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</si>
  <si>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</si>
  <si>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</si>
  <si>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</si>
  <si>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</si>
  <si>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</si>
  <si>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</si>
  <si>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</si>
  <si>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</si>
  <si>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</si>
  <si>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</si>
  <si>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</si>
  <si>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</si>
  <si>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</si>
  <si>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</si>
  <si>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</si>
  <si>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</si>
  <si>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</si>
  <si>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</si>
  <si>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</si>
  <si>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</si>
  <si>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</si>
  <si>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</si>
  <si>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</si>
  <si>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</si>
  <si>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</si>
  <si>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</si>
  <si>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</si>
  <si>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</si>
  <si>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</si>
  <si>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</si>
  <si>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</si>
  <si>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</si>
  <si>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</si>
  <si>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</si>
  <si>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</si>
  <si>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</si>
  <si>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</si>
  <si>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</si>
  <si>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</si>
  <si>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</si>
  <si>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</si>
  <si>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</si>
  <si>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</si>
  <si>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</si>
  <si>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</si>
  <si>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</si>
  <si>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</si>
  <si>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</si>
  <si>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</si>
  <si>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</si>
  <si>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</si>
  <si>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</si>
  <si>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</si>
  <si>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</si>
  <si>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</si>
  <si>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</si>
  <si>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</si>
  <si>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</si>
  <si>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</si>
  <si>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</si>
  <si>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</si>
  <si>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</si>
  <si>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</si>
  <si>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</si>
  <si>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</si>
  <si>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</si>
  <si>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</si>
  <si>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</si>
  <si>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</si>
  <si>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</si>
  <si>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</si>
  <si>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</si>
  <si>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</si>
  <si>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</si>
  <si>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</si>
  <si>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</si>
  <si>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</si>
  <si>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</si>
  <si>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</si>
  <si>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</si>
  <si>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</si>
  <si>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</si>
  <si>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</si>
  <si>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</si>
  <si>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</si>
  <si>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</si>
  <si>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</si>
  <si>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</si>
  <si>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</si>
  <si>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</si>
  <si>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</si>
  <si>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</si>
  <si>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</si>
  <si>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</si>
  <si>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</si>
  <si>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</si>
  <si>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</si>
  <si>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</si>
  <si>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</si>
  <si>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</si>
  <si>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</si>
  <si>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</si>
  <si>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</si>
  <si>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</si>
  <si>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</si>
  <si>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</si>
  <si>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</si>
  <si>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</si>
  <si>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</si>
  <si>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</si>
  <si>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</si>
  <si>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</si>
  <si>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</si>
  <si>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</si>
  <si>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</si>
  <si>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</si>
  <si>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</si>
  <si>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</si>
  <si>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</si>
  <si>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</si>
  <si>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</si>
  <si>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</si>
  <si>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</si>
  <si>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</si>
  <si>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</si>
  <si>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</si>
  <si>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</si>
  <si>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</si>
  <si>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</si>
  <si>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</si>
  <si>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</si>
  <si>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</si>
  <si>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</si>
  <si>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</si>
  <si>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</si>
  <si>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</si>
  <si>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</si>
  <si>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</si>
  <si>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</si>
  <si>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</si>
  <si>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</si>
  <si>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</si>
  <si>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</si>
  <si>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</si>
  <si>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</si>
  <si>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</si>
  <si>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</si>
  <si>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</si>
  <si>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</si>
  <si>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</si>
  <si>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</si>
  <si>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</si>
  <si>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</si>
  <si>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</si>
  <si>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</si>
  <si>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</si>
  <si>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</si>
  <si>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</si>
  <si>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</si>
  <si>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</si>
  <si>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</si>
  <si>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</si>
  <si>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</si>
  <si>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</si>
  <si>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</si>
  <si>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</si>
  <si>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</si>
  <si>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</si>
  <si>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</si>
  <si>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</si>
  <si>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</si>
  <si>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</si>
  <si>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</si>
  <si>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</si>
  <si>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</si>
  <si>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</si>
  <si>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</si>
  <si>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</si>
  <si>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</si>
  <si>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</si>
  <si>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</si>
  <si>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</si>
  <si>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</si>
  <si>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</si>
  <si>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</si>
  <si>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</si>
  <si>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</si>
  <si>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</si>
  <si>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</si>
  <si>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</si>
  <si>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</si>
  <si>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</si>
  <si>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</si>
  <si>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</si>
  <si>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</si>
  <si>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</si>
  <si>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</si>
  <si>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</si>
  <si>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</si>
  <si>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</si>
  <si>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</si>
  <si>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</si>
  <si>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</si>
  <si>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</si>
  <si>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</si>
  <si>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</si>
  <si>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</si>
  <si>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</si>
  <si>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</si>
  <si>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</si>
  <si>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</si>
  <si>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</si>
  <si>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</si>
  <si>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</si>
  <si>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</si>
  <si>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</si>
  <si>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</si>
  <si>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</si>
  <si>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</si>
  <si>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</si>
  <si>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</si>
  <si>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</si>
  <si>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</si>
  <si>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</si>
  <si>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</si>
  <si>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</si>
  <si>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</si>
  <si>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</si>
  <si>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</si>
  <si>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</si>
  <si>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</si>
  <si>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</si>
  <si>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</si>
  <si>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</si>
  <si>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</si>
  <si>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</si>
  <si>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</si>
  <si>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</si>
  <si>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</si>
  <si>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</si>
  <si>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</si>
  <si>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</si>
  <si>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</si>
  <si>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</si>
  <si>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</si>
  <si>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</si>
  <si>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</si>
  <si>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</si>
  <si>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</si>
  <si>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</si>
  <si>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</si>
  <si>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</si>
  <si>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</si>
  <si>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</si>
  <si>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</si>
  <si>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</si>
  <si>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</si>
  <si>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</si>
  <si>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</si>
  <si>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</si>
  <si>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</si>
  <si>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</si>
  <si>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</si>
  <si>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</si>
  <si>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</si>
  <si>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</si>
  <si>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</si>
  <si>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</si>
  <si>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</si>
  <si>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</si>
  <si>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</si>
  <si>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</si>
  <si>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</si>
  <si>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</si>
  <si>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</si>
  <si>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</si>
  <si>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</si>
  <si>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</si>
  <si>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</si>
  <si>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</si>
  <si>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</si>
  <si>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</si>
  <si>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</si>
  <si>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</si>
  <si>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</si>
  <si>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</si>
  <si>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</si>
  <si>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</si>
  <si>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</si>
  <si>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</si>
  <si>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</si>
  <si>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</si>
  <si>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</si>
  <si>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</si>
  <si>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</si>
  <si>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</si>
  <si>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</si>
  <si>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</si>
  <si>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</si>
  <si>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</si>
  <si>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</si>
  <si>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</si>
  <si>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</si>
  <si>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</si>
  <si>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</si>
  <si>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</si>
  <si>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</si>
  <si>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</si>
  <si>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</si>
  <si>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</si>
  <si>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</si>
  <si>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</si>
  <si>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</si>
  <si>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</si>
  <si>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</si>
  <si>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</si>
  <si>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</si>
  <si>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</si>
  <si>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</si>
  <si>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</si>
  <si>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</si>
  <si>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</si>
  <si>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</si>
  <si>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</si>
  <si>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</si>
  <si>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</si>
  <si>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</si>
  <si>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</si>
  <si>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</si>
  <si>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</si>
  <si>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</si>
  <si>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</si>
  <si>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</si>
  <si>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</si>
  <si>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</si>
  <si>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</si>
  <si>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</si>
  <si>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</si>
  <si>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</si>
  <si>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</si>
  <si>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</si>
  <si>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</si>
  <si>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</si>
  <si>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</si>
  <si>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</si>
  <si>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</si>
  <si>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</si>
  <si>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</si>
  <si>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</si>
  <si>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</si>
  <si>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</si>
  <si>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</si>
  <si>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</si>
  <si>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</si>
  <si>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</si>
  <si>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</si>
  <si>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</si>
  <si>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</si>
  <si>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</si>
  <si>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</si>
  <si>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</si>
  <si>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</si>
  <si>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</si>
  <si>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</si>
  <si>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</si>
  <si>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</si>
  <si>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</si>
  <si>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</si>
  <si>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</si>
  <si>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</si>
  <si>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</si>
  <si>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</si>
  <si>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</si>
  <si>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</si>
  <si>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</si>
  <si>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</si>
  <si>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</si>
  <si>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</si>
  <si>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</si>
  <si>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</si>
  <si>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</si>
  <si>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</si>
  <si>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</si>
  <si>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</si>
  <si>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</si>
  <si>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</si>
  <si>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</si>
  <si>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</si>
  <si>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</si>
  <si>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</si>
  <si>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</si>
  <si>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</si>
  <si>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</si>
  <si>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</si>
  <si>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</si>
  <si>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</si>
  <si>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</si>
  <si>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</si>
  <si>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</si>
  <si>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</si>
  <si>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</si>
  <si>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</si>
  <si>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</si>
  <si>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</si>
  <si>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</si>
  <si>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</si>
  <si>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</si>
  <si>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</si>
  <si>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</si>
  <si>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</si>
  <si>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</si>
  <si>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</si>
  <si>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</si>
  <si>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</si>
  <si>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</si>
  <si>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</si>
  <si>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</si>
  <si>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</si>
  <si>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</si>
  <si>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</si>
  <si>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</si>
  <si>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</si>
  <si>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</si>
  <si>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</si>
  <si>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</si>
  <si>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</si>
  <si>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</si>
  <si>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</si>
  <si>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</si>
  <si>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</si>
  <si>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</si>
  <si>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</si>
  <si>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</si>
  <si>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</si>
  <si>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</si>
  <si>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</si>
  <si>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</si>
  <si>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</si>
  <si>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</si>
  <si>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</si>
  <si>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</si>
  <si>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</si>
  <si>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</si>
  <si>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</si>
  <si>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</si>
  <si>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</si>
  <si>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</si>
  <si>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</si>
  <si>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</si>
  <si>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</si>
  <si>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</si>
  <si>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</si>
  <si>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</si>
  <si>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</si>
  <si>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</si>
  <si>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</si>
  <si>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</si>
  <si>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</si>
  <si>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</si>
  <si>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</si>
  <si>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</si>
  <si>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</si>
  <si>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</si>
  <si>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</si>
  <si>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</si>
  <si>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</si>
  <si>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</si>
  <si>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</si>
  <si>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</si>
  <si>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</si>
  <si>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</si>
  <si>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</si>
  <si>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</si>
  <si>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</si>
  <si>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</si>
  <si>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</si>
  <si>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</si>
  <si>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</si>
  <si>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</si>
  <si>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</si>
  <si>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</si>
  <si>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</si>
  <si>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</si>
  <si>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</si>
  <si>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</si>
  <si>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</si>
  <si>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</si>
  <si>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</si>
  <si>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</si>
  <si>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</si>
  <si>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</si>
  <si>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</si>
  <si>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</si>
  <si>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</si>
  <si>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</si>
  <si>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</si>
  <si>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</si>
  <si>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</si>
  <si>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</si>
  <si>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</si>
  <si>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</si>
  <si>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</si>
  <si>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</si>
  <si>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</si>
  <si>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</si>
  <si>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</si>
  <si>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</si>
  <si>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</si>
  <si>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</si>
  <si>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</si>
  <si>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</si>
  <si>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</si>
  <si>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</si>
  <si>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</si>
  <si>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</si>
  <si>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</si>
  <si>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</si>
  <si>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</si>
  <si>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</si>
  <si>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</si>
  <si>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</si>
  <si>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</si>
  <si>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</si>
  <si>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</si>
  <si>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</si>
  <si>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</si>
  <si>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</si>
  <si>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</si>
  <si>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</si>
  <si>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</si>
  <si>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</si>
  <si>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</si>
  <si>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</si>
  <si>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</si>
  <si>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</si>
  <si>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</si>
  <si>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</si>
  <si>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</si>
  <si>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</si>
  <si>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</si>
  <si>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</si>
  <si>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</si>
  <si>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</si>
  <si>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</si>
  <si>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</si>
  <si>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</si>
  <si>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</si>
  <si>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</si>
  <si>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</si>
  <si>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</si>
  <si>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</si>
  <si>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</si>
  <si>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</si>
  <si>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</si>
  <si>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</si>
  <si>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</si>
  <si>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</si>
  <si>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</si>
  <si>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</si>
  <si>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</si>
  <si>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</si>
  <si>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</si>
  <si>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</si>
  <si>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</si>
  <si>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</si>
  <si>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</si>
  <si>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</si>
  <si>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</si>
  <si>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</si>
  <si>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</si>
  <si>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</si>
  <si>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</si>
  <si>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</si>
  <si>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</si>
  <si>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</si>
  <si>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</si>
  <si>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</si>
  <si>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</si>
  <si>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</si>
  <si>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</si>
  <si>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</si>
  <si>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</si>
  <si>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</si>
  <si>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</si>
  <si>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</si>
  <si>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</si>
  <si>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</si>
  <si>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</si>
  <si>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</si>
  <si>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</si>
  <si>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</si>
  <si>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</si>
  <si>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</si>
  <si>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</si>
  <si>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</si>
  <si>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</si>
  <si>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</si>
  <si>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</si>
  <si>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</si>
  <si>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</si>
  <si>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</si>
  <si>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</si>
  <si>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</si>
  <si>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</si>
  <si>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</si>
  <si>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</si>
  <si>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</si>
  <si>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</si>
  <si>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</si>
  <si>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</si>
  <si>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</si>
  <si>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</si>
  <si>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</si>
  <si>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</si>
  <si>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</si>
  <si>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</si>
  <si>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</si>
  <si>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</si>
  <si>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</si>
  <si>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</si>
  <si>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</si>
  <si>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</si>
  <si>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</si>
  <si>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</si>
  <si>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</si>
  <si>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</si>
  <si>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</si>
  <si>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</si>
  <si>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</si>
  <si>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</si>
  <si>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</si>
  <si>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</si>
  <si>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</si>
  <si>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</si>
  <si>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</si>
  <si>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</si>
  <si>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</si>
  <si>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</si>
  <si>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</si>
  <si>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</si>
  <si>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</si>
  <si>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</si>
  <si>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</si>
  <si>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</si>
  <si>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</si>
  <si>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</si>
  <si>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</si>
  <si>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</si>
  <si>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</si>
  <si>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</si>
  <si>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</si>
  <si>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</si>
  <si>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</si>
  <si>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</si>
  <si>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</si>
  <si>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</si>
  <si>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</si>
  <si>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</si>
  <si>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</si>
  <si>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</si>
  <si>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</si>
  <si>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</si>
  <si>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</si>
  <si>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</si>
  <si>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</si>
  <si>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</si>
  <si>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</si>
  <si>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</si>
  <si>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</si>
  <si>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</si>
  <si>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</si>
  <si>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</si>
  <si>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</si>
  <si>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</si>
  <si>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</si>
  <si>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</si>
  <si>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</si>
  <si>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</si>
  <si>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</si>
  <si>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</si>
  <si>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</si>
  <si>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</si>
  <si>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</si>
  <si>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</si>
  <si>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</si>
  <si>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</si>
  <si>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</si>
  <si>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</si>
  <si>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</si>
  <si>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</si>
  <si>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</si>
  <si>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</si>
  <si>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</si>
  <si>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</si>
  <si>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</si>
  <si>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</si>
  <si>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</si>
  <si>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</si>
  <si>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</si>
  <si>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</si>
  <si>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</si>
  <si>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</si>
  <si>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</si>
  <si>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</si>
  <si>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</si>
  <si>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</si>
  <si>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</si>
  <si>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</si>
  <si>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</si>
  <si>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</si>
  <si>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</si>
  <si>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</si>
  <si>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</si>
  <si>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</si>
  <si>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</si>
  <si>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</si>
  <si>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</si>
  <si>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</si>
  <si>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</si>
  <si>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</si>
  <si>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</si>
  <si>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</si>
  <si>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</si>
  <si>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</si>
  <si>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</si>
  <si>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</si>
  <si>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</si>
  <si>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</si>
  <si>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</si>
  <si>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</si>
  <si>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</si>
  <si>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</si>
  <si>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</si>
  <si>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</si>
  <si>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</si>
  <si>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</si>
  <si>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</si>
  <si>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</si>
  <si>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</si>
  <si>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</si>
  <si>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</si>
  <si>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</si>
  <si>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</si>
  <si>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</si>
  <si>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</si>
  <si>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</si>
  <si>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</si>
  <si>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</si>
  <si>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</si>
  <si>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</si>
  <si>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</si>
  <si>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</si>
  <si>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</si>
  <si>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</si>
  <si>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</si>
  <si>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</si>
  <si>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</si>
  <si>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</si>
  <si>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</si>
  <si>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</si>
  <si>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</si>
  <si>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</si>
  <si>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</si>
  <si>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</si>
  <si>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</si>
  <si>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</si>
  <si>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</si>
  <si>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</si>
  <si>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</si>
  <si>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</si>
  <si>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</si>
  <si>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</si>
  <si>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</si>
  <si>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</si>
  <si>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</si>
  <si>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</si>
  <si>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</si>
  <si>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</si>
  <si>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</si>
  <si>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</si>
  <si>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</si>
  <si>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</si>
  <si>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</si>
  <si>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</si>
  <si>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</si>
  <si>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</si>
  <si>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</si>
  <si>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</si>
  <si>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</si>
  <si>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</si>
  <si>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</si>
  <si>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</si>
  <si>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</si>
  <si>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</si>
  <si>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</si>
  <si>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</si>
  <si>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</si>
  <si>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</si>
  <si>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</si>
  <si>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</si>
  <si>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</si>
  <si>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</si>
  <si>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</si>
  <si>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</si>
  <si>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</si>
  <si>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</si>
  <si>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</si>
  <si>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</si>
  <si>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</si>
  <si>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</si>
  <si>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</si>
  <si>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</si>
  <si>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</si>
  <si>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</si>
  <si>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</si>
  <si>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</si>
  <si>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</si>
  <si>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</si>
  <si>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</si>
  <si>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</si>
  <si>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</si>
  <si>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</si>
  <si>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</si>
  <si>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</si>
  <si>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</si>
  <si>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</si>
  <si>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</si>
  <si>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</si>
  <si>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</si>
  <si>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</si>
  <si>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</si>
  <si>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</si>
  <si>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</si>
  <si>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</si>
  <si>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</si>
  <si>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</si>
  <si>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</si>
  <si>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</si>
  <si>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</si>
  <si>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</si>
  <si>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</si>
  <si>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</si>
  <si>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</si>
  <si>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</si>
  <si>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</si>
  <si>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</si>
  <si>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</si>
  <si>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</si>
  <si>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</si>
  <si>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</si>
  <si>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</si>
  <si>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</si>
  <si>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</si>
  <si>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</si>
  <si>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</si>
  <si>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</si>
  <si>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</si>
  <si>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</si>
  <si>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</si>
  <si>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</si>
  <si>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</si>
  <si>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</si>
  <si>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</si>
  <si>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</si>
  <si>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</si>
  <si>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</si>
  <si>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</si>
  <si>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</si>
  <si>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</si>
  <si>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</si>
  <si>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</si>
  <si>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</si>
  <si>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</si>
  <si>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</si>
  <si>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</si>
  <si>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</si>
  <si>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</si>
  <si>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</si>
  <si>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</si>
  <si>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</si>
  <si>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</si>
  <si>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</si>
  <si>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</si>
  <si>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</si>
  <si>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</si>
  <si>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</si>
  <si>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</si>
  <si>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</si>
  <si>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</si>
  <si>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</si>
  <si>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</si>
  <si>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</si>
  <si>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</si>
  <si>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</si>
  <si>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</si>
  <si>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</si>
  <si>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</si>
  <si>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</si>
  <si>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</si>
  <si>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</si>
  <si>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</si>
  <si>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</si>
  <si>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</si>
  <si>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</si>
  <si>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</si>
  <si>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</si>
  <si>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</si>
  <si>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</si>
  <si>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</si>
  <si>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</si>
  <si>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</si>
  <si>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</si>
  <si>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</si>
  <si>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</si>
  <si>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</si>
  <si>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</si>
  <si>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</si>
  <si>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</si>
  <si>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</si>
  <si>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</si>
  <si>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</si>
  <si>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</si>
  <si>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</si>
  <si>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</si>
  <si>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</si>
  <si>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</si>
  <si>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</si>
  <si>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</si>
  <si>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</si>
  <si>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</si>
  <si>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</si>
  <si>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</si>
  <si>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</si>
  <si>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</si>
  <si>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</si>
  <si>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</si>
  <si>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</si>
  <si>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</si>
  <si>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</si>
  <si>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</si>
  <si>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</si>
  <si>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</si>
  <si>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</si>
  <si>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</si>
  <si>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</si>
  <si>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</si>
  <si>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</si>
  <si>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</si>
  <si>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</si>
  <si>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</si>
  <si>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</si>
  <si>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</si>
  <si>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</si>
  <si>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</si>
  <si>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</si>
  <si>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</si>
  <si>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</si>
  <si>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</si>
  <si>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</si>
  <si>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</si>
  <si>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</si>
  <si>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</si>
  <si>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</si>
  <si>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</si>
  <si>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</si>
  <si>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</si>
  <si>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</si>
  <si>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</si>
  <si>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</si>
  <si>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</si>
  <si>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</si>
  <si>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</si>
  <si>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</si>
  <si>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</si>
  <si>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</si>
  <si>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</si>
  <si>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</si>
  <si>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</si>
  <si>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</si>
  <si>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</si>
  <si>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</si>
  <si>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</si>
  <si>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</si>
  <si>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</si>
  <si>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</si>
  <si>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</si>
  <si>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</si>
  <si>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</si>
  <si>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</si>
  <si>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</si>
  <si>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</si>
  <si>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</si>
  <si>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</si>
  <si>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</si>
  <si>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</si>
  <si>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</si>
  <si>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</si>
  <si>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</si>
  <si>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</si>
  <si>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</si>
  <si>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</si>
  <si>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</si>
  <si>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</si>
  <si>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</si>
  <si>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</si>
  <si>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</si>
  <si>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</si>
  <si>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</si>
  <si>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</si>
  <si>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</si>
  <si>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</si>
  <si>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</si>
  <si>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</si>
  <si>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</si>
  <si>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</si>
  <si>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</si>
  <si>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</si>
  <si>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</si>
  <si>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</si>
  <si>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</si>
  <si>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</si>
  <si>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</si>
  <si>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</si>
  <si>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</si>
  <si>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</si>
  <si>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</si>
  <si>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</si>
  <si>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</si>
  <si>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</si>
  <si>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</si>
  <si>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</si>
  <si>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</si>
  <si>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</si>
  <si>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</si>
  <si>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</si>
  <si>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</si>
  <si>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</si>
  <si>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</si>
  <si>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</si>
  <si>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</si>
  <si>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</si>
  <si>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</si>
  <si>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</si>
  <si>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</si>
  <si>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</si>
  <si>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</si>
  <si>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</si>
  <si>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</si>
  <si>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</si>
  <si>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</si>
  <si>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</si>
  <si>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</si>
  <si>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</si>
  <si>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</si>
  <si>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</si>
  <si>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</si>
  <si>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</si>
  <si>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</si>
  <si>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</si>
  <si>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</si>
  <si>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</si>
  <si>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</si>
  <si>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</si>
  <si>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</si>
  <si>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</si>
  <si>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</si>
  <si>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</si>
  <si>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</si>
  <si>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</si>
  <si>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</si>
  <si>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</si>
  <si>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</si>
  <si>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</si>
  <si>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</si>
  <si>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</si>
  <si>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</si>
  <si>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</si>
  <si>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</si>
  <si>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</si>
  <si>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</si>
  <si>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</si>
  <si>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</si>
  <si>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</si>
  <si>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</si>
  <si>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</si>
  <si>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</si>
  <si>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</si>
  <si>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</si>
  <si>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</si>
  <si>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</si>
  <si>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</si>
  <si>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</si>
  <si>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</si>
  <si>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</si>
  <si>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</si>
  <si>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</si>
  <si>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</si>
  <si>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</si>
  <si>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</si>
  <si>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</si>
  <si>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</si>
  <si>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</si>
  <si>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</si>
  <si>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</si>
  <si>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</si>
  <si>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</si>
  <si>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</si>
  <si>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</si>
  <si>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</si>
  <si>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</si>
  <si>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</si>
  <si>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</si>
  <si>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</si>
  <si>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</si>
  <si>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</si>
  <si>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</si>
  <si>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</si>
  <si>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</si>
  <si>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</si>
  <si>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</si>
  <si>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</si>
  <si>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</si>
  <si>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</si>
  <si>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</si>
  <si>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</si>
  <si>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</si>
  <si>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</si>
  <si>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</si>
  <si>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</si>
  <si>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</si>
  <si>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</si>
  <si>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</si>
  <si>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</si>
  <si>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</si>
  <si>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</si>
  <si>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</si>
  <si>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</si>
  <si>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</si>
  <si>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</si>
  <si>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</si>
  <si>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</si>
  <si>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</si>
  <si>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</si>
  <si>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</si>
  <si>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</si>
  <si>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</si>
  <si>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</si>
  <si>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</si>
  <si>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</si>
  <si>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</si>
  <si>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</si>
  <si>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</si>
  <si>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</si>
  <si>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</si>
  <si>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</si>
  <si>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</si>
  <si>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</si>
  <si>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</si>
  <si>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</si>
  <si>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</si>
  <si>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</si>
  <si>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</si>
  <si>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</si>
  <si>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</si>
  <si>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</si>
  <si>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</si>
  <si>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</si>
  <si>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</si>
  <si>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</si>
  <si>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</si>
  <si>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</si>
  <si>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</si>
  <si>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</si>
  <si>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</si>
  <si>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</si>
  <si>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</si>
  <si>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</si>
  <si>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</si>
  <si>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</si>
  <si>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</si>
  <si>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</si>
  <si>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</si>
  <si>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</si>
  <si>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</si>
  <si>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</si>
  <si>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</si>
  <si>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</si>
  <si>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</si>
  <si>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</si>
  <si>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</si>
  <si>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</si>
  <si>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</si>
  <si>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</si>
  <si>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</si>
  <si>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</si>
  <si>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</si>
  <si>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</si>
  <si>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</si>
  <si>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</si>
  <si>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</si>
  <si>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</si>
  <si>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</si>
  <si>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</si>
  <si>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</si>
  <si>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</si>
  <si>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</si>
  <si>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</si>
  <si>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</si>
  <si>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</si>
  <si>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</si>
  <si>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</si>
  <si>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</si>
  <si>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</si>
  <si>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</si>
  <si>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</si>
  <si>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</si>
  <si>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</si>
  <si>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</si>
  <si>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</si>
  <si>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</si>
  <si>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</si>
  <si>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</si>
  <si>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</si>
  <si>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</si>
  <si>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</si>
  <si>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</si>
  <si>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</si>
  <si>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</si>
  <si>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</si>
  <si>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</si>
  <si>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</si>
  <si>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</si>
  <si>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</si>
  <si>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</si>
  <si>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</si>
  <si>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</si>
  <si>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</si>
  <si>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</si>
  <si>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</si>
  <si>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</si>
  <si>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</si>
  <si>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</si>
  <si>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</si>
  <si>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</si>
  <si>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</si>
  <si>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</si>
  <si>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</si>
  <si>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</si>
  <si>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</si>
  <si>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</si>
  <si>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</si>
  <si>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</si>
  <si>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</si>
  <si>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</si>
  <si>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</si>
  <si>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</si>
  <si>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</si>
  <si>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</si>
  <si>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</si>
  <si>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</si>
  <si>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</si>
  <si>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</si>
  <si>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</si>
  <si>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</si>
  <si>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</si>
  <si>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</si>
  <si>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</si>
  <si>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</si>
  <si>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</si>
  <si>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</si>
  <si>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</si>
  <si>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</si>
  <si>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</si>
  <si>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</si>
  <si>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</si>
  <si>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</si>
  <si>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</si>
  <si>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</si>
  <si>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</si>
  <si>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</si>
  <si>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</si>
  <si>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</si>
  <si>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</si>
  <si>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</si>
  <si>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</si>
  <si>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</si>
  <si>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</si>
  <si>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</si>
  <si>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</si>
  <si>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</si>
  <si>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</si>
  <si>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</si>
  <si>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</si>
  <si>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</si>
  <si>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</si>
  <si>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</si>
  <si>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</si>
  <si>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</si>
  <si>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</si>
  <si>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</si>
  <si>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</si>
  <si>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</si>
  <si>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</si>
  <si>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</si>
  <si>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</si>
  <si>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</si>
  <si>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</si>
  <si>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</si>
  <si>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</si>
  <si>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</si>
  <si>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</si>
  <si>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</si>
  <si>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</si>
  <si>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</si>
  <si>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</si>
  <si>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</si>
  <si>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</si>
  <si>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</si>
  <si>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</si>
  <si>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</si>
  <si>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</si>
  <si>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</si>
  <si>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</si>
  <si>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</si>
  <si>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</si>
  <si>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</si>
  <si>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</si>
  <si>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</si>
  <si>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</si>
  <si>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</si>
  <si>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</si>
  <si>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</si>
  <si>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</si>
  <si>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</si>
  <si>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</si>
  <si>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</si>
  <si>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</si>
  <si>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</si>
  <si>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</si>
  <si>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</si>
  <si>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</si>
  <si>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</si>
  <si>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</si>
  <si>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</si>
  <si>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</si>
  <si>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</si>
  <si>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</si>
  <si>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</si>
  <si>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</si>
  <si>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</si>
  <si>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</si>
  <si>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</si>
  <si>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</si>
  <si>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</si>
  <si>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</si>
  <si>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</si>
  <si>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</si>
  <si>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</si>
  <si>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</si>
  <si>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</si>
  <si>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</si>
  <si>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</si>
  <si>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</si>
  <si>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</si>
  <si>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</si>
  <si>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</si>
  <si>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</si>
  <si>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</si>
  <si>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</si>
  <si>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</si>
  <si>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</si>
  <si>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</si>
  <si>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</si>
  <si>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</si>
  <si>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</si>
  <si>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</si>
  <si>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</si>
  <si>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</si>
  <si>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</si>
  <si>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</si>
  <si>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</si>
  <si>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</si>
  <si>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</si>
  <si>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</si>
  <si>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</si>
  <si>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</si>
  <si>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</si>
  <si>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</si>
  <si>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</si>
  <si>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</si>
  <si>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</si>
  <si>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</si>
  <si>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</si>
  <si>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</si>
  <si>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</si>
  <si>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</si>
  <si>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</si>
  <si>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</si>
  <si>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</si>
  <si>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</si>
  <si>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</si>
  <si>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</si>
  <si>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</si>
  <si>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</si>
  <si>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</si>
  <si>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</si>
  <si>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</si>
  <si>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</si>
  <si>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</si>
  <si>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</si>
  <si>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</si>
  <si>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</si>
  <si>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</si>
  <si>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</si>
  <si>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</si>
  <si>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</si>
  <si>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</si>
  <si>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</si>
  <si>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</si>
  <si>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</si>
  <si>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</si>
  <si>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</si>
  <si>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</si>
  <si>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</si>
  <si>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</si>
  <si>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</si>
  <si>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</si>
  <si>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</si>
  <si>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</si>
  <si>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</si>
  <si>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</si>
  <si>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</si>
  <si>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</si>
  <si>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</si>
  <si>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</si>
  <si>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</si>
  <si>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</si>
  <si>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</si>
  <si>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</si>
  <si>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</si>
  <si>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</si>
  <si>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</si>
  <si>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</si>
  <si>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</si>
  <si>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</si>
  <si>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</si>
  <si>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</si>
  <si>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</si>
  <si>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</si>
  <si>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</si>
  <si>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</si>
  <si>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</si>
  <si>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</si>
  <si>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</si>
  <si>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</si>
  <si>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</si>
  <si>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</si>
  <si>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</si>
  <si>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</si>
  <si>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</si>
  <si>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</si>
  <si>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</si>
  <si>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</si>
  <si>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</si>
  <si>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</si>
  <si>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</si>
  <si>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</si>
  <si>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</si>
  <si>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</si>
  <si>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</si>
  <si>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</si>
  <si>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</si>
  <si>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</si>
  <si>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</si>
  <si>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</si>
  <si>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</si>
  <si>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</si>
  <si>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</si>
  <si>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</si>
  <si>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</si>
  <si>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</si>
  <si>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</si>
  <si>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</si>
  <si>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</si>
  <si>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</si>
  <si>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</si>
  <si>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</si>
  <si>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</si>
  <si>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</si>
  <si>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</si>
  <si>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</si>
  <si>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</si>
  <si>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</si>
  <si>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</si>
  <si>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</si>
  <si>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</si>
  <si>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</si>
  <si>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</si>
  <si>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</si>
  <si>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</si>
  <si>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</si>
  <si>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</si>
  <si>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</si>
  <si>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</si>
  <si>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</si>
  <si>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</si>
  <si>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</si>
  <si>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</si>
  <si>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</si>
  <si>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</si>
  <si>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</si>
  <si>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</si>
  <si>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</si>
  <si>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</si>
  <si>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</si>
  <si>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</si>
  <si>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</si>
  <si>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</si>
  <si>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</si>
  <si>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</si>
  <si>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</si>
  <si>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</si>
  <si>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</si>
  <si>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</si>
  <si>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</si>
  <si>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</si>
  <si>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</si>
  <si>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</si>
  <si>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</si>
  <si>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</si>
  <si>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</si>
  <si>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</si>
  <si>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</si>
  <si>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</si>
  <si>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</si>
  <si>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</si>
  <si>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</si>
  <si>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</si>
  <si>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</si>
  <si>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</si>
  <si>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</si>
  <si>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</si>
  <si>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</si>
  <si>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</si>
  <si>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</si>
  <si>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</si>
  <si>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</si>
  <si>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</si>
  <si>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</si>
  <si>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</si>
  <si>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</si>
  <si>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</si>
  <si>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</si>
  <si>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</si>
  <si>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</si>
  <si>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</si>
  <si>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</si>
  <si>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</si>
  <si>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</si>
  <si>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</si>
  <si>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</si>
  <si>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</si>
  <si>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</si>
  <si>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</si>
  <si>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</si>
  <si>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</si>
  <si>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</si>
  <si>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</si>
  <si>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</si>
  <si>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</si>
  <si>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</si>
  <si>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</si>
  <si>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</si>
  <si>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</si>
  <si>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</si>
  <si>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</si>
  <si>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</si>
  <si>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</si>
  <si>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</si>
  <si>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</si>
  <si>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</si>
  <si>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</si>
  <si>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</si>
  <si>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</si>
  <si>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</si>
  <si>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</si>
  <si>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</si>
  <si>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</si>
  <si>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</si>
  <si>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</si>
  <si>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</si>
  <si>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</si>
  <si>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</si>
  <si>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</si>
  <si>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</si>
  <si>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</si>
  <si>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</si>
  <si>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</si>
  <si>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</si>
  <si>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</si>
  <si>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</si>
  <si>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</si>
  <si>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</si>
  <si>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</si>
  <si>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</si>
  <si>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</si>
  <si>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</si>
  <si>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</si>
  <si>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</si>
  <si>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</si>
  <si>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</si>
  <si>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</si>
  <si>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</si>
  <si>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</si>
  <si>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</si>
  <si>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</si>
  <si>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</si>
  <si>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</si>
  <si>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</si>
  <si>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</si>
  <si>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</si>
  <si>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</si>
  <si>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</si>
  <si>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</si>
  <si>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</si>
  <si>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</si>
  <si>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</si>
  <si>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</si>
  <si>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</si>
  <si>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</si>
  <si>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</si>
  <si>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</si>
  <si>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</si>
  <si>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</si>
  <si>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</si>
  <si>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</si>
  <si>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</si>
  <si>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</si>
  <si>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</si>
  <si>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</si>
  <si>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</si>
  <si>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</si>
  <si>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</si>
  <si>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</si>
  <si>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</si>
  <si>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</si>
  <si>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</si>
  <si>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</si>
  <si>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</si>
  <si>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</si>
  <si>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</si>
  <si>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</si>
  <si>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</si>
  <si>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</si>
  <si>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</si>
  <si>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</si>
  <si>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</si>
  <si>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</si>
  <si>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</si>
  <si>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</si>
  <si>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</si>
  <si>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</si>
  <si>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</si>
  <si>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</si>
  <si>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</si>
  <si>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</si>
  <si>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</si>
  <si>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</si>
  <si>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</si>
  <si>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</si>
  <si>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</si>
  <si>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</si>
  <si>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</si>
  <si>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</si>
  <si>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</si>
  <si>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</si>
  <si>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</si>
  <si>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</si>
  <si>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</si>
  <si>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</si>
  <si>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</si>
  <si>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</si>
  <si>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</si>
  <si>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</si>
  <si>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</si>
  <si>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</si>
  <si>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</si>
  <si>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</si>
  <si>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</si>
  <si>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</si>
  <si>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</si>
  <si>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</si>
  <si>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</si>
  <si>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</si>
  <si>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</si>
  <si>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</si>
  <si>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</si>
  <si>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</si>
  <si>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</si>
  <si>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</si>
  <si>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</si>
  <si>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</si>
  <si>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</si>
  <si>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</si>
  <si>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</si>
  <si>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</si>
  <si>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</si>
  <si>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</si>
  <si>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</si>
  <si>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</si>
  <si>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</si>
  <si>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</si>
  <si>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</si>
  <si>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</si>
  <si>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</si>
  <si>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</si>
  <si>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</si>
  <si>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</si>
  <si>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</si>
  <si>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</si>
  <si>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</si>
  <si>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</si>
  <si>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</si>
  <si>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</si>
  <si>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</si>
  <si>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</si>
  <si>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</si>
  <si>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</si>
  <si>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</si>
  <si>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</si>
  <si>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</si>
  <si>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</si>
  <si>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</si>
  <si>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</si>
  <si>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</si>
  <si>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</si>
  <si>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</si>
  <si>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</si>
  <si>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</si>
  <si>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</si>
  <si>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</si>
  <si>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</si>
  <si>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</si>
  <si>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</si>
  <si>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</si>
  <si>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</si>
  <si>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</si>
  <si>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</si>
  <si>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</si>
  <si>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</si>
  <si>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</si>
  <si>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</si>
  <si>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</si>
  <si>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</si>
  <si>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</si>
  <si>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</si>
  <si>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</si>
  <si>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</si>
  <si>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</si>
  <si>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</si>
  <si>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</si>
  <si>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</si>
  <si>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</si>
  <si>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</si>
  <si>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</si>
  <si>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</si>
  <si>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</si>
  <si>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</si>
  <si>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</si>
  <si>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</si>
  <si>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</si>
  <si>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</si>
  <si>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</si>
  <si>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</si>
  <si>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</si>
  <si>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</si>
  <si>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</si>
  <si>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</si>
  <si>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</si>
  <si>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</si>
  <si>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</si>
  <si>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</si>
  <si>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</si>
  <si>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</si>
  <si>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</si>
  <si>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</si>
  <si>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</si>
  <si>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</si>
  <si>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</si>
  <si>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</si>
  <si>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</si>
  <si>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</si>
  <si>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</si>
  <si>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</si>
  <si>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</si>
  <si>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</si>
  <si>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</si>
  <si>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</si>
  <si>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</si>
  <si>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</si>
  <si>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</si>
  <si>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</si>
  <si>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</si>
  <si>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</si>
  <si>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</si>
  <si>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</si>
  <si>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</si>
  <si>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</si>
  <si>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</si>
  <si>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</si>
  <si>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</si>
  <si>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</si>
  <si>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</si>
  <si>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</si>
  <si>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</si>
  <si>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</si>
  <si>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</si>
  <si>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</si>
  <si>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</si>
  <si>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</si>
  <si>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</si>
  <si>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</si>
  <si>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</si>
  <si>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</si>
  <si>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</si>
  <si>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</si>
  <si>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</si>
  <si>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</si>
  <si>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</si>
  <si>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</si>
  <si>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</si>
  <si>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</si>
  <si>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</si>
  <si>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</si>
  <si>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</si>
  <si>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</si>
  <si>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</si>
  <si>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</si>
  <si>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</si>
  <si>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</si>
  <si>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</si>
  <si>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</si>
  <si>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</si>
  <si>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</si>
  <si>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</si>
  <si>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</si>
  <si>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</si>
  <si>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</si>
  <si>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</si>
  <si>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</si>
  <si>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</si>
  <si>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</si>
  <si>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</si>
  <si>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</si>
  <si>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</si>
  <si>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</si>
  <si>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</si>
  <si>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</si>
  <si>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</si>
  <si>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</si>
  <si>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</si>
  <si>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</si>
  <si>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</si>
  <si>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</si>
  <si>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</si>
  <si>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</si>
  <si>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</si>
  <si>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</si>
  <si>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</si>
  <si>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</si>
  <si>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</si>
  <si>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</si>
  <si>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</si>
  <si>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</si>
  <si>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</si>
  <si>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</si>
  <si>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</si>
  <si>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</si>
  <si>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</si>
  <si>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</si>
  <si>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</si>
  <si>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</si>
  <si>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</si>
  <si>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</si>
  <si>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</si>
  <si>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</si>
  <si>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</si>
  <si>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</si>
  <si>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</si>
  <si>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</si>
  <si>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</si>
  <si>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</si>
  <si>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</si>
  <si>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</si>
  <si>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</si>
  <si>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</si>
  <si>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</si>
  <si>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</si>
  <si>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</si>
  <si>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</si>
  <si>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</si>
  <si>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</si>
  <si>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</si>
  <si>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</si>
  <si>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</si>
  <si>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</si>
  <si>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</si>
  <si>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</si>
  <si>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</si>
  <si>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</si>
  <si>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</si>
  <si>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</si>
  <si>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</si>
  <si>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</si>
  <si>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</si>
  <si>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</si>
  <si>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</si>
  <si>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</si>
  <si>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</si>
  <si>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</si>
  <si>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</si>
  <si>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</si>
  <si>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</si>
  <si>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</si>
  <si>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</si>
  <si>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</si>
  <si>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</si>
  <si>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</si>
  <si>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</si>
  <si>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</si>
  <si>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</si>
  <si>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</si>
  <si>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</si>
  <si>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</si>
  <si>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</si>
  <si>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</si>
  <si>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</si>
  <si>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</si>
  <si>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</si>
  <si>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</si>
  <si>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</si>
  <si>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</si>
  <si>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</si>
  <si>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</si>
  <si>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</si>
  <si>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</si>
  <si>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</si>
  <si>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</si>
  <si>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</si>
  <si>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</si>
  <si>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</si>
  <si>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</si>
  <si>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</si>
  <si>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</si>
  <si>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</si>
  <si>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</si>
  <si>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</si>
  <si>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</si>
  <si>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</si>
  <si>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</si>
  <si>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</si>
  <si>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</si>
  <si>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</si>
  <si>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</si>
  <si>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</si>
  <si>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</si>
  <si>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</si>
  <si>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</si>
  <si>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</si>
  <si>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</si>
  <si>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</si>
  <si>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</si>
  <si>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</si>
  <si>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</si>
  <si>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</si>
  <si>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</si>
  <si>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</si>
  <si>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</si>
  <si>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</si>
  <si>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</si>
  <si>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</si>
  <si>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</si>
  <si>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</si>
  <si>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</si>
  <si>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</si>
  <si>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</si>
  <si>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</si>
  <si>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</si>
  <si>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</si>
  <si>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</si>
  <si>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</si>
  <si>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</si>
  <si>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</si>
  <si>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</si>
  <si>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</si>
  <si>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</si>
  <si>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</si>
  <si>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</si>
  <si>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</si>
  <si>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</si>
  <si>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</si>
  <si>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</si>
  <si>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</si>
  <si>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</si>
  <si>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</si>
  <si>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</si>
  <si>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</si>
  <si>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</si>
  <si>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</si>
  <si>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</si>
  <si>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</si>
  <si>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</si>
  <si>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</si>
  <si>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</si>
  <si>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</si>
  <si>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</si>
  <si>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</si>
  <si>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</si>
  <si>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</si>
  <si>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</si>
  <si>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</si>
  <si>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</si>
  <si>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</si>
  <si>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</si>
  <si>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</si>
  <si>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</si>
  <si>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</si>
  <si>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</si>
  <si>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</si>
  <si>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</si>
  <si>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</si>
  <si>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</si>
  <si>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</si>
  <si>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</si>
  <si>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</si>
  <si>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</si>
  <si>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</si>
  <si>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</si>
  <si>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</si>
  <si>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</si>
  <si>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</si>
  <si>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</si>
  <si>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</si>
  <si>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</si>
  <si>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</si>
  <si>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</si>
  <si>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</si>
  <si>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</si>
  <si>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</si>
  <si>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</si>
  <si>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</si>
  <si>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</si>
  <si>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</si>
  <si>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</si>
  <si>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</si>
  <si>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</si>
  <si>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</si>
  <si>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</si>
  <si>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</si>
  <si>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</si>
  <si>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</si>
  <si>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</si>
  <si>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</si>
  <si>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</si>
  <si>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</si>
  <si>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</si>
  <si>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</si>
  <si>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</si>
  <si>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</si>
  <si>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</si>
  <si>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</si>
  <si>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</si>
  <si>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</si>
  <si>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</si>
  <si>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</si>
  <si>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</si>
  <si>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</si>
  <si>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</si>
  <si>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</si>
  <si>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</si>
  <si>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</si>
  <si>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</si>
  <si>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</si>
  <si>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</si>
  <si>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</si>
  <si>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</si>
  <si>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</si>
  <si>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</si>
  <si>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</si>
  <si>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</si>
  <si>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</si>
  <si>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</si>
  <si>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</si>
  <si>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</si>
  <si>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</si>
  <si>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</si>
  <si>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</si>
  <si>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</si>
  <si>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</si>
  <si>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</si>
  <si>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</si>
  <si>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</si>
  <si>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</si>
  <si>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</si>
  <si>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</si>
  <si>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</si>
  <si>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</si>
  <si>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</si>
  <si>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</si>
  <si>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</si>
  <si>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</si>
  <si>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</si>
  <si>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</si>
  <si>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</si>
  <si>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</si>
  <si>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</si>
  <si>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</si>
  <si>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</si>
  <si>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</si>
  <si>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</si>
  <si>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</si>
  <si>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</si>
  <si>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</si>
  <si>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</si>
  <si>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</si>
  <si>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</si>
  <si>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</si>
  <si>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</si>
  <si>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</si>
  <si>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</si>
  <si>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</si>
  <si>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</si>
  <si>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</si>
  <si>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</si>
  <si>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</si>
  <si>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</si>
  <si>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</si>
  <si>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</si>
  <si>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</si>
  <si>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</si>
  <si>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</si>
  <si>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</si>
  <si>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</si>
  <si>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</si>
  <si>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</si>
  <si>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</si>
  <si>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</si>
  <si>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</si>
  <si>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</si>
  <si>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</si>
  <si>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</si>
  <si>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</si>
  <si>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</si>
  <si>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</si>
  <si>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</si>
  <si>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</si>
  <si>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</si>
  <si>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</si>
  <si>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</si>
  <si>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</si>
  <si>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</si>
  <si>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</si>
  <si>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</si>
  <si>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</si>
  <si>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</si>
  <si>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</si>
  <si>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</si>
  <si>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</si>
  <si>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</si>
  <si>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</si>
  <si>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</si>
  <si>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</si>
  <si>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</si>
  <si>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</si>
  <si>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</si>
  <si>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</si>
  <si>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</si>
  <si>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</si>
  <si>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</si>
  <si>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</si>
  <si>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</si>
  <si>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</si>
  <si>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</si>
  <si>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</si>
  <si>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</si>
  <si>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</si>
  <si>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</si>
  <si>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</si>
  <si>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</si>
  <si>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</si>
  <si>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</si>
  <si>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</si>
  <si>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</si>
  <si>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</si>
  <si>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</si>
  <si>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</si>
  <si>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</si>
  <si>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</si>
  <si>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</si>
  <si>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</si>
  <si>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</si>
  <si>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</si>
  <si>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</si>
  <si>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</si>
  <si>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</si>
  <si>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</si>
  <si>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</si>
  <si>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</si>
  <si>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</si>
  <si>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</si>
  <si>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</si>
  <si>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</si>
  <si>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</si>
  <si>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</si>
  <si>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</si>
  <si>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</si>
  <si>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</si>
  <si>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</si>
  <si>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</si>
  <si>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</si>
  <si>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</si>
  <si>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</si>
  <si>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</si>
  <si>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</si>
  <si>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</si>
  <si>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</si>
  <si>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</si>
  <si>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</si>
  <si>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</si>
  <si>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</si>
  <si>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</si>
  <si>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</si>
  <si>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</si>
  <si>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</si>
  <si>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</si>
  <si>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</si>
  <si>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</si>
  <si>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</si>
  <si>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</si>
  <si>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</si>
  <si>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</si>
  <si>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</si>
  <si>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</si>
  <si>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</si>
  <si>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</si>
  <si>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</si>
  <si>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</si>
  <si>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</si>
  <si>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</si>
  <si>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</si>
  <si>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</si>
  <si>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</si>
  <si>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</si>
  <si>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</si>
  <si>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</si>
  <si>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</si>
  <si>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</si>
  <si>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</si>
  <si>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</si>
  <si>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</si>
  <si>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</si>
  <si>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</si>
  <si>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</si>
  <si>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</si>
  <si>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</si>
  <si>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</si>
  <si>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</si>
  <si>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</si>
  <si>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</si>
  <si>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</si>
  <si>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</si>
  <si>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</si>
  <si>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</si>
  <si>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</si>
  <si>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</si>
  <si>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</si>
  <si>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</si>
  <si>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</si>
  <si>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</si>
  <si>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</si>
  <si>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</si>
  <si>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</si>
  <si>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</si>
  <si>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</si>
  <si>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</si>
  <si>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</si>
  <si>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</si>
  <si>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</si>
  <si>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</si>
  <si>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</si>
  <si>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</si>
  <si>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</si>
  <si>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</si>
  <si>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</si>
  <si>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</si>
  <si>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</si>
  <si>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</si>
  <si>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</si>
  <si>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</si>
  <si>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</si>
  <si>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</si>
  <si>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</si>
  <si>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</si>
  <si>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</si>
  <si>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</si>
  <si>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</si>
  <si>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</si>
  <si>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</si>
  <si>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</si>
  <si>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</si>
  <si>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</si>
  <si>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</si>
  <si>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</si>
  <si>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</si>
  <si>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</si>
  <si>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</si>
  <si>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</si>
  <si>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</si>
  <si>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</si>
  <si>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</si>
  <si>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</si>
  <si>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</si>
  <si>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</si>
  <si>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</si>
  <si>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</si>
  <si>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</si>
  <si>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</si>
  <si>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</si>
  <si>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</si>
  <si>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</si>
  <si>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</si>
  <si>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</si>
  <si>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</si>
  <si>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</si>
  <si>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</si>
  <si>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</si>
  <si>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</si>
  <si>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</si>
  <si>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</si>
  <si>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</si>
  <si>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</si>
  <si>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</si>
  <si>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</si>
  <si>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</si>
  <si>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</si>
  <si>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</si>
  <si>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</si>
  <si>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</si>
  <si>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</si>
  <si>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</si>
  <si>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</si>
  <si>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</si>
  <si>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</si>
  <si>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</si>
  <si>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</si>
  <si>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</si>
  <si>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</si>
  <si>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</si>
  <si>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</si>
  <si>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</si>
  <si>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</si>
  <si>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</si>
  <si>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</si>
  <si>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</si>
  <si>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</si>
  <si>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</si>
  <si>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</si>
  <si>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</si>
  <si>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</si>
  <si>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</si>
  <si>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</si>
  <si>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</si>
  <si>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</si>
  <si>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</si>
  <si>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</si>
  <si>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</si>
  <si>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</si>
  <si>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</si>
  <si>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</si>
  <si>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</si>
  <si>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</si>
  <si>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</si>
  <si>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</si>
  <si>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</si>
  <si>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</si>
  <si>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</si>
  <si>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</si>
  <si>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</si>
  <si>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</si>
  <si>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</si>
  <si>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</si>
  <si>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</si>
  <si>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</si>
  <si>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</si>
  <si>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</si>
  <si>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</si>
  <si>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</si>
  <si>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</si>
  <si>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</si>
  <si>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</si>
  <si>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</si>
  <si>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</si>
  <si>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</si>
  <si>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</si>
  <si>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</si>
  <si>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</si>
  <si>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</si>
  <si>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</si>
  <si>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</si>
  <si>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</si>
  <si>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</si>
  <si>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</si>
  <si>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</si>
  <si>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</si>
  <si>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</si>
  <si>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</si>
  <si>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</si>
  <si>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</si>
  <si>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</si>
  <si>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</si>
  <si>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</si>
  <si>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</si>
  <si>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</si>
  <si>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</si>
  <si>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</si>
  <si>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</si>
  <si>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</si>
  <si>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</si>
  <si>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</si>
  <si>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</si>
  <si>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</si>
  <si>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</si>
  <si>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</si>
  <si>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</si>
  <si>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</si>
  <si>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</si>
  <si>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</si>
  <si>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</si>
  <si>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</si>
  <si>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</si>
  <si>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</si>
  <si>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</si>
  <si>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</si>
  <si>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</si>
  <si>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</si>
  <si>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</si>
  <si>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</si>
  <si>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</si>
  <si>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</si>
  <si>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</si>
  <si>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</si>
  <si>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</si>
  <si>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</si>
  <si>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</si>
  <si>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</si>
  <si>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</si>
  <si>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</si>
  <si>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</si>
  <si>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</si>
  <si>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</si>
  <si>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</si>
  <si>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</si>
  <si>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</si>
  <si>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</si>
  <si>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</si>
  <si>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</si>
  <si>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</si>
  <si>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</si>
  <si>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</si>
  <si>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</si>
  <si>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</si>
  <si>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</si>
  <si>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</si>
  <si>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</si>
  <si>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</si>
  <si>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</si>
  <si>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</si>
  <si>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</si>
  <si>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</si>
  <si>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</si>
  <si>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</si>
  <si>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</si>
  <si>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</si>
  <si>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</si>
  <si>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</si>
  <si>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</si>
  <si>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</si>
  <si>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</si>
  <si>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</si>
  <si>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</si>
  <si>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</si>
  <si>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</si>
  <si>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</si>
  <si>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</si>
  <si>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</si>
  <si>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</si>
  <si>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</si>
  <si>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</si>
  <si>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</si>
  <si>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</si>
  <si>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</si>
  <si>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</si>
  <si>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</si>
  <si>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</si>
  <si>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</si>
  <si>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</si>
  <si>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</si>
  <si>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</si>
  <si>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</si>
  <si>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</si>
  <si>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</si>
  <si>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</si>
  <si>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</si>
  <si>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</si>
  <si>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</si>
  <si>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</si>
  <si>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</si>
  <si>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</si>
  <si>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</si>
  <si>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</si>
  <si>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</si>
  <si>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</si>
  <si>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</si>
  <si>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</si>
  <si>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</si>
  <si>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</si>
  <si>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</si>
  <si>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</si>
  <si>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</si>
  <si>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</si>
  <si>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</si>
  <si>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</si>
  <si>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</si>
  <si>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</si>
  <si>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</si>
  <si>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</si>
  <si>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</si>
  <si>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</si>
  <si>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</si>
  <si>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</si>
  <si>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</si>
  <si>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</si>
  <si>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</si>
  <si>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</si>
  <si>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</si>
  <si>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</si>
  <si>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</si>
  <si>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</si>
  <si>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</si>
  <si>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</si>
  <si>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</si>
  <si>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</si>
  <si>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</si>
  <si>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</si>
  <si>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</si>
  <si>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</si>
  <si>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</si>
  <si>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</si>
  <si>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</si>
  <si>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</si>
  <si>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</si>
  <si>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</si>
  <si>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</si>
  <si>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</si>
  <si>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</si>
  <si>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</si>
  <si>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</si>
  <si>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</si>
  <si>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</si>
  <si>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</si>
  <si>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</si>
  <si>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</si>
  <si>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</si>
  <si>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</si>
  <si>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</si>
  <si>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</si>
  <si>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</si>
  <si>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</si>
  <si>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</si>
  <si>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</si>
  <si>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</si>
  <si>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</si>
  <si>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</si>
  <si>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</si>
  <si>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</si>
  <si>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</si>
  <si>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</si>
  <si>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</si>
  <si>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</si>
  <si>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</si>
  <si>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</si>
  <si>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</si>
  <si>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</si>
  <si>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</si>
  <si>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</si>
  <si>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</si>
  <si>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</si>
  <si>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</si>
  <si>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</si>
  <si>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</si>
  <si>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</si>
  <si>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</si>
  <si>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</si>
  <si>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</si>
  <si>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</si>
  <si>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</si>
  <si>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</si>
  <si>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</si>
  <si>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</si>
  <si>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</si>
  <si>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</si>
  <si>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</si>
  <si>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</si>
  <si>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</si>
  <si>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</si>
  <si>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</si>
  <si>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</si>
  <si>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</si>
  <si>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</si>
  <si>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</si>
  <si>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</si>
  <si>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</si>
  <si>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</si>
  <si>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</si>
  <si>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</si>
  <si>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</si>
  <si>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</si>
  <si>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</si>
  <si>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</si>
  <si>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</si>
  <si>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</si>
  <si>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</si>
  <si>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</si>
  <si>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</si>
  <si>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</si>
  <si>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</si>
  <si>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</si>
  <si>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</si>
  <si>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</si>
  <si>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</si>
  <si>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</si>
  <si>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</si>
  <si>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</si>
  <si>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</si>
  <si>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</si>
  <si>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</si>
  <si>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</si>
  <si>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</si>
  <si>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</si>
  <si>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</si>
  <si>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</si>
  <si>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</si>
  <si>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</si>
  <si>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</si>
  <si>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</si>
  <si>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</si>
  <si>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</si>
  <si>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</si>
  <si>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</si>
  <si>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</si>
  <si>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</si>
  <si>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</si>
  <si>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</si>
  <si>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</si>
  <si>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</si>
  <si>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</si>
  <si>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</si>
  <si>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</si>
  <si>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</si>
  <si>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</si>
  <si>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</si>
  <si>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</si>
  <si>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</si>
  <si>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</si>
  <si>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</si>
  <si>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</si>
  <si>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</si>
  <si>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</si>
  <si>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</si>
  <si>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</si>
  <si>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</si>
  <si>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</si>
  <si>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</si>
  <si>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</si>
  <si>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</si>
  <si>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</si>
  <si>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</si>
  <si>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</si>
  <si>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</si>
  <si>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</si>
  <si>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</si>
  <si>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</si>
  <si>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</si>
  <si>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</si>
  <si>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</si>
  <si>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</si>
  <si>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</si>
  <si>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</si>
  <si>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</si>
  <si>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</si>
  <si>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</si>
  <si>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</si>
  <si>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</si>
  <si>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</si>
  <si>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</si>
  <si>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</si>
  <si>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</si>
  <si>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</si>
  <si>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</si>
  <si>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</si>
  <si>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</si>
  <si>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</si>
  <si>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</si>
  <si>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</si>
  <si>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</si>
  <si>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</si>
  <si>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</si>
  <si>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</si>
  <si>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</si>
  <si>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</si>
  <si>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</si>
  <si>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</si>
  <si>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</si>
  <si>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</si>
  <si>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</si>
  <si>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</si>
  <si>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</si>
  <si>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</si>
  <si>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</si>
  <si>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</si>
  <si>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</si>
  <si>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</si>
  <si>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</si>
  <si>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</si>
  <si>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</si>
  <si>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</si>
  <si>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</si>
  <si>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</si>
  <si>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</si>
  <si>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</si>
  <si>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</si>
  <si>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</si>
  <si>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</si>
  <si>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</si>
  <si>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</si>
  <si>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</si>
  <si>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</si>
  <si>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</si>
  <si>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</si>
  <si>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</si>
  <si>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</si>
  <si>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</si>
  <si>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</si>
  <si>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</si>
  <si>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</si>
  <si>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</si>
  <si>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</si>
  <si>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</si>
  <si>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</si>
  <si>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</si>
  <si>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</si>
  <si>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</si>
  <si>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</si>
  <si>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</si>
  <si>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</si>
  <si>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</si>
  <si>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</si>
  <si>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</si>
  <si>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</si>
  <si>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</si>
  <si>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</si>
  <si>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</si>
  <si>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</si>
  <si>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</si>
  <si>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</si>
  <si>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</si>
  <si>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</si>
  <si>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</si>
  <si>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</si>
  <si>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</si>
  <si>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</si>
  <si>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</si>
  <si>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</si>
  <si>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</si>
  <si>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</si>
  <si>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</si>
  <si>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</si>
  <si>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</si>
  <si>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</si>
  <si>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</si>
  <si>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</si>
  <si>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</si>
  <si>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</si>
  <si>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</si>
  <si>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</si>
  <si>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</si>
  <si>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</si>
  <si>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</si>
  <si>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</si>
  <si>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</si>
  <si>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</si>
  <si>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</si>
  <si>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</si>
  <si>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</si>
  <si>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</si>
  <si>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</si>
  <si>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</si>
  <si>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</si>
  <si>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</si>
  <si>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</si>
  <si>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</si>
  <si>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</si>
  <si>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</si>
  <si>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</si>
  <si>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</si>
  <si>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</si>
  <si>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</si>
  <si>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</si>
  <si>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</si>
  <si>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</si>
  <si>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</si>
  <si>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</si>
  <si>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</si>
  <si>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</si>
  <si>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</si>
  <si>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</si>
  <si>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</si>
  <si>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</si>
  <si>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</si>
  <si>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</si>
  <si>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</si>
  <si>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</si>
  <si>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</si>
  <si>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</si>
  <si>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</si>
  <si>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</si>
  <si>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</si>
  <si>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</si>
  <si>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</si>
  <si>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</si>
  <si>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</si>
  <si>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</si>
  <si>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</si>
  <si>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</si>
  <si>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</si>
  <si>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</si>
  <si>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</si>
  <si>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</si>
  <si>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</si>
  <si>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</si>
  <si>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</si>
  <si>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</si>
  <si>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</si>
  <si>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</si>
  <si>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</si>
  <si>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</si>
  <si>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</si>
  <si>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</si>
  <si>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</si>
  <si>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</si>
  <si>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</si>
  <si>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</si>
  <si>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</si>
  <si>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</si>
  <si>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</si>
  <si>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</si>
  <si>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</si>
  <si>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</si>
  <si>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</si>
  <si>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</si>
  <si>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</si>
  <si>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</si>
  <si>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</si>
  <si>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</si>
  <si>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</si>
  <si>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</si>
  <si>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</si>
  <si>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</si>
  <si>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</si>
  <si>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</si>
  <si>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</si>
  <si>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</si>
  <si>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</si>
  <si>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</si>
  <si>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</si>
  <si>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</si>
  <si>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</si>
  <si>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</si>
  <si>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</si>
  <si>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</si>
  <si>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</si>
  <si>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</si>
  <si>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</si>
  <si>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</si>
  <si>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</si>
  <si>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</si>
  <si>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</si>
  <si>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</si>
  <si>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</si>
  <si>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</si>
  <si>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</si>
  <si>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</si>
  <si>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</si>
  <si>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</si>
  <si>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</si>
  <si>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</si>
  <si>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</si>
  <si>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</si>
  <si>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</si>
  <si>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</si>
  <si>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</si>
  <si>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</si>
  <si>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</si>
  <si>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</si>
  <si>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</si>
  <si>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</si>
  <si>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</si>
  <si>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</si>
  <si>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</si>
  <si>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</si>
  <si>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</si>
  <si>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</si>
  <si>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</si>
  <si>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</si>
  <si>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</si>
  <si>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</si>
  <si>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</si>
  <si>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</si>
  <si>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</si>
  <si>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</si>
  <si>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</si>
  <si>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</si>
  <si>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</si>
  <si>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</si>
  <si>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</si>
  <si>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</si>
  <si>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</si>
  <si>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</si>
  <si>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</si>
  <si>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</si>
  <si>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</si>
  <si>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</si>
  <si>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</si>
  <si>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</si>
  <si>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</si>
  <si>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</si>
  <si>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</si>
  <si>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</si>
  <si>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</si>
  <si>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</si>
  <si>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</si>
  <si>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</si>
  <si>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</si>
  <si>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</si>
  <si>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</si>
  <si>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</si>
  <si>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</si>
  <si>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</si>
  <si>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</si>
  <si>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</si>
  <si>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</si>
  <si>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</si>
  <si>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</si>
  <si>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</si>
  <si>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</si>
  <si>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</si>
  <si>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</si>
  <si>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</si>
  <si>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</si>
  <si>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</si>
  <si>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</si>
  <si>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</si>
  <si>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</si>
  <si>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</si>
  <si>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</si>
  <si>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</si>
  <si>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</si>
  <si>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</si>
  <si>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</si>
  <si>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</si>
  <si>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</si>
  <si>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</si>
  <si>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</si>
  <si>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</si>
  <si>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</si>
  <si>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</si>
  <si>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</si>
  <si>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</si>
  <si>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</si>
  <si>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</si>
  <si>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</si>
  <si>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</si>
  <si>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</si>
  <si>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</si>
  <si>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</si>
  <si>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</si>
  <si>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</si>
  <si>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</si>
  <si>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</si>
  <si>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</si>
  <si>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</si>
  <si>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</si>
  <si>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</si>
  <si>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</si>
  <si>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</si>
  <si>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</si>
  <si>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</si>
  <si>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</si>
  <si>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</si>
  <si>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</si>
  <si>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</si>
  <si>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</si>
  <si>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</si>
  <si>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</si>
  <si>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</si>
  <si>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</si>
  <si>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</si>
  <si>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</si>
  <si>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</si>
  <si>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</si>
  <si>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</si>
  <si>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</si>
  <si>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</si>
  <si>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</si>
  <si>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</si>
  <si>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</si>
  <si>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</si>
  <si>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</si>
  <si>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</si>
  <si>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</si>
  <si>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</si>
  <si>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</si>
  <si>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</si>
  <si>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</si>
  <si>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</si>
  <si>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</si>
  <si>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</si>
  <si>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</si>
  <si>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</si>
  <si>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</si>
  <si>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</si>
  <si>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</si>
  <si>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</si>
  <si>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</si>
  <si>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</si>
  <si>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</si>
  <si>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</si>
  <si>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</si>
  <si>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</si>
  <si>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</si>
  <si>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</si>
  <si>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</si>
  <si>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</si>
  <si>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</si>
  <si>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</si>
  <si>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</si>
  <si>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</si>
  <si>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</si>
  <si>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</si>
  <si>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</si>
  <si>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</si>
  <si>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</si>
  <si>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</si>
  <si>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</si>
  <si>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</si>
  <si>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</si>
  <si>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</si>
  <si>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</si>
  <si>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</si>
  <si>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</si>
  <si>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</si>
  <si>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</si>
  <si>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</si>
  <si>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</si>
  <si>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</si>
  <si>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</si>
  <si>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</si>
  <si>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</si>
  <si>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</si>
  <si>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</si>
  <si>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</si>
  <si>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</si>
  <si>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</si>
  <si>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</si>
  <si>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</si>
  <si>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</si>
  <si>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</si>
  <si>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</si>
  <si>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</si>
  <si>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</si>
  <si>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</si>
  <si>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</si>
  <si>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</si>
  <si>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</si>
  <si>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</si>
  <si>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</si>
  <si>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</si>
  <si>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</si>
  <si>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</si>
  <si>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</si>
  <si>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</si>
  <si>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</si>
  <si>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</si>
  <si>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</si>
  <si>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</si>
  <si>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</si>
  <si>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</si>
  <si>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</si>
  <si>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</si>
  <si>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</si>
  <si>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</si>
  <si>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</si>
  <si>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</si>
  <si>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</si>
  <si>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</si>
  <si>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</si>
  <si>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</si>
  <si>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</si>
  <si>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</si>
  <si>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</si>
  <si>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</si>
  <si>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</si>
  <si>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</si>
  <si>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</si>
  <si>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</si>
  <si>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</si>
  <si>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</si>
  <si>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</si>
  <si>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</si>
  <si>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</si>
  <si>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</si>
  <si>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</si>
  <si>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</si>
  <si>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</si>
  <si>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</si>
  <si>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</si>
  <si>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</si>
  <si>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</si>
  <si>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</si>
  <si>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</si>
  <si>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</si>
  <si>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</si>
  <si>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</si>
  <si>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</si>
  <si>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</si>
  <si>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</si>
  <si>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</si>
  <si>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</si>
  <si>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</si>
  <si>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</si>
  <si>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</si>
  <si>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</si>
  <si>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</si>
  <si>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</si>
  <si>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</si>
  <si>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</si>
  <si>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</si>
  <si>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</si>
  <si>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</si>
  <si>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</si>
  <si>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</si>
  <si>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</si>
  <si>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</si>
  <si>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</si>
  <si>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</si>
  <si>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</si>
  <si>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</si>
  <si>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</si>
  <si>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</si>
  <si>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</si>
  <si>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</si>
  <si>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</si>
  <si>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</si>
  <si>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</si>
  <si>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</si>
  <si>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</si>
  <si>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</si>
  <si>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</si>
  <si>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</si>
  <si>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</si>
  <si>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</si>
  <si>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</si>
  <si>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</si>
  <si>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</si>
  <si>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</si>
  <si>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</si>
  <si>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</si>
  <si>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</si>
  <si>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</si>
  <si>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</si>
  <si>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</si>
  <si>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</si>
  <si>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</si>
  <si>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</si>
  <si>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</si>
  <si>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</si>
  <si>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</si>
  <si>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</si>
  <si>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</si>
  <si>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</si>
  <si>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</si>
  <si>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</si>
  <si>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</si>
  <si>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</si>
  <si>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</si>
  <si>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</si>
  <si>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</si>
  <si>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</si>
  <si>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</si>
  <si>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</si>
  <si>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</si>
  <si>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</si>
  <si>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</si>
  <si>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</si>
  <si>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</si>
  <si>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</si>
  <si>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</si>
  <si>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</si>
  <si>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</si>
  <si>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</si>
  <si>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</si>
  <si>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</si>
  <si>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</si>
  <si>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</si>
  <si>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</si>
  <si>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</si>
  <si>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</si>
  <si>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</si>
  <si>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</si>
  <si>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</si>
  <si>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</si>
  <si>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</si>
  <si>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</si>
  <si>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</si>
  <si>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</si>
  <si>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</si>
  <si>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</si>
  <si>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</si>
  <si>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</si>
  <si>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</si>
  <si>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</si>
  <si>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</si>
  <si>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</si>
  <si>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</si>
  <si>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</si>
  <si>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</si>
  <si>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</si>
  <si>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</si>
  <si>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</si>
  <si>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</si>
  <si>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</si>
  <si>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</si>
  <si>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</si>
  <si>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</si>
  <si>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</si>
  <si>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</si>
  <si>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</si>
  <si>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</si>
  <si>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</si>
  <si>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</si>
  <si>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</si>
  <si>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</si>
  <si>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</si>
  <si>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</si>
  <si>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</si>
  <si>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</si>
  <si>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</si>
  <si>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</si>
  <si>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</si>
  <si>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</si>
  <si>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</si>
  <si>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</si>
  <si>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</si>
  <si>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</si>
  <si>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</si>
  <si>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</si>
  <si>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</si>
  <si>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</si>
  <si>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</si>
  <si>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</si>
  <si>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</si>
  <si>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</si>
  <si>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</si>
  <si>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</si>
  <si>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</si>
  <si>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</si>
  <si>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</si>
  <si>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</si>
  <si>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</si>
  <si>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</si>
  <si>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</si>
  <si>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</si>
  <si>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</si>
  <si>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</si>
  <si>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</si>
  <si>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</si>
  <si>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</si>
  <si>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</si>
  <si>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</si>
  <si>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</si>
  <si>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</si>
  <si>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</si>
  <si>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</si>
  <si>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</si>
  <si>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</si>
  <si>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</si>
  <si>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</si>
  <si>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</si>
  <si>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</si>
  <si>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</si>
  <si>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</si>
  <si>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</si>
  <si>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</si>
  <si>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</si>
  <si>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</si>
  <si>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</si>
  <si>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</si>
  <si>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</si>
  <si>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</si>
  <si>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</si>
  <si>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</si>
  <si>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</si>
  <si>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</si>
  <si>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</si>
  <si>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</si>
  <si>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</si>
  <si>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</si>
  <si>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</si>
  <si>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</si>
  <si>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</si>
  <si>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</si>
  <si>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</si>
  <si>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</si>
  <si>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</si>
  <si>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</si>
  <si>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</si>
  <si>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</si>
  <si>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</si>
  <si>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</si>
  <si>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</si>
  <si>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</si>
  <si>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</si>
  <si>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</si>
  <si>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</si>
  <si>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</si>
  <si>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</si>
  <si>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</si>
  <si>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</si>
  <si>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</si>
  <si>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</si>
  <si>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</si>
  <si>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</si>
  <si>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</si>
  <si>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</si>
  <si>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</si>
  <si>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</si>
  <si>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</si>
  <si>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</si>
  <si>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</si>
  <si>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</si>
  <si>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</si>
  <si>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</si>
  <si>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</si>
  <si>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</si>
  <si>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</si>
  <si>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</si>
  <si>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</si>
  <si>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</si>
  <si>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</si>
  <si>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</si>
  <si>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</si>
  <si>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</si>
  <si>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</si>
  <si>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</si>
  <si>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</si>
  <si>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</si>
  <si>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</si>
  <si>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</si>
  <si>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</si>
  <si>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</si>
  <si>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</si>
  <si>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</si>
  <si>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</si>
  <si>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</si>
  <si>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</si>
  <si>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</si>
  <si>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</si>
  <si>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</si>
  <si>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</si>
  <si>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</si>
  <si>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</si>
  <si>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</si>
  <si>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</si>
  <si>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</si>
  <si>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</si>
  <si>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</si>
  <si>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</si>
  <si>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</si>
  <si>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</si>
  <si>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</si>
  <si>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</si>
  <si>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</si>
  <si>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</si>
  <si>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</si>
  <si>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</si>
  <si>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</si>
  <si>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</si>
  <si>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</si>
  <si>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</si>
  <si>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</si>
  <si>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</si>
  <si>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</si>
  <si>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</si>
  <si>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</si>
  <si>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</si>
  <si>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</si>
  <si>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</si>
  <si>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</si>
  <si>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</si>
  <si>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</si>
  <si>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</si>
  <si>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</si>
  <si>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</si>
  <si>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</si>
  <si>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</si>
  <si>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</si>
  <si>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</si>
  <si>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</si>
  <si>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</si>
  <si>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</si>
  <si>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</si>
  <si>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</si>
  <si>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</si>
  <si>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</si>
  <si>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</si>
  <si>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</si>
  <si>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</si>
  <si>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</si>
  <si>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</si>
  <si>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</si>
  <si>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</si>
  <si>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</si>
  <si>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</si>
  <si>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</si>
  <si>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</si>
  <si>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</si>
  <si>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</si>
  <si>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</si>
  <si>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</si>
  <si>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</si>
  <si>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</si>
  <si>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</si>
  <si>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</si>
  <si>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</si>
  <si>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</si>
  <si>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</si>
  <si>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</si>
  <si>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</si>
  <si>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</si>
  <si>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</si>
  <si>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</si>
  <si>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</si>
  <si>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</si>
  <si>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</si>
  <si>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</si>
  <si>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</si>
  <si>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</si>
  <si>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</si>
  <si>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</si>
  <si>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</si>
  <si>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</si>
  <si>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</si>
  <si>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</si>
  <si>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</si>
  <si>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</si>
  <si>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</si>
  <si>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</si>
  <si>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</si>
  <si>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</si>
  <si>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</si>
  <si>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</si>
  <si>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</si>
  <si>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</si>
  <si>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</si>
  <si>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</si>
  <si>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</si>
  <si>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</si>
  <si>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</si>
  <si>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</si>
  <si>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</si>
  <si>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</si>
  <si>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</si>
  <si>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</si>
  <si>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</si>
  <si>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</si>
  <si>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</si>
  <si>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</si>
  <si>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</si>
  <si>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</si>
  <si>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</si>
  <si>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</si>
  <si>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</si>
  <si>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</si>
  <si>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</si>
  <si>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</si>
  <si>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</si>
  <si>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</si>
  <si>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</si>
  <si>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</si>
  <si>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</si>
  <si>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</si>
  <si>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</si>
  <si>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</si>
  <si>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</si>
  <si>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</si>
  <si>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</si>
  <si>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</si>
  <si>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</si>
  <si>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</si>
  <si>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</si>
  <si>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</si>
  <si>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</si>
  <si>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</si>
  <si>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</si>
  <si>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</si>
  <si>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</si>
  <si>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</si>
  <si>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</si>
  <si>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</si>
  <si>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</si>
  <si>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</si>
  <si>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</si>
  <si>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</si>
  <si>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</si>
  <si>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</si>
  <si>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</si>
  <si>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</si>
  <si>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</si>
  <si>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</si>
  <si>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</si>
  <si>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</si>
  <si>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</si>
  <si>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</si>
  <si>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</si>
  <si>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</si>
  <si>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</si>
  <si>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</si>
  <si>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</si>
  <si>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</si>
  <si>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</si>
  <si>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</si>
  <si>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</si>
  <si>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</si>
  <si>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</si>
  <si>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</si>
  <si>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</si>
  <si>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</si>
  <si>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</si>
  <si>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</si>
  <si>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</si>
  <si>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</si>
  <si>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</si>
  <si>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</si>
  <si>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</si>
  <si>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</si>
  <si>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</si>
  <si>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</si>
  <si>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</si>
  <si>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</si>
  <si>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</si>
  <si>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</si>
  <si>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</si>
  <si>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</si>
  <si>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</si>
  <si>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</si>
  <si>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</si>
  <si>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</si>
  <si>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</si>
  <si>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</si>
  <si>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</si>
  <si>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</si>
  <si>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</si>
  <si>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</si>
  <si>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</si>
  <si>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</si>
  <si>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</si>
  <si>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</si>
  <si>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</si>
  <si>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</si>
  <si>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</si>
  <si>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</si>
  <si>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</si>
  <si>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</si>
  <si>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</si>
  <si>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</si>
  <si>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</si>
  <si>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</si>
  <si>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</si>
  <si>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</si>
  <si>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</si>
  <si>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</si>
  <si>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</si>
  <si>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</si>
  <si>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</si>
  <si>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</si>
  <si>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</si>
  <si>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</si>
  <si>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</si>
  <si>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</si>
  <si>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</si>
  <si>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</si>
  <si>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</si>
  <si>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</si>
  <si>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</si>
  <si>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</si>
  <si>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</si>
  <si>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</si>
  <si>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</si>
  <si>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</si>
  <si>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</si>
  <si>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</si>
  <si>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</si>
  <si>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</si>
  <si>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</si>
  <si>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</si>
  <si>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</si>
  <si>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</si>
  <si>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</si>
  <si>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</si>
  <si>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</si>
  <si>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</si>
  <si>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</si>
  <si>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</si>
  <si>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</si>
  <si>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</si>
  <si>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</si>
  <si>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</si>
  <si>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</si>
  <si>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</si>
  <si>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</si>
  <si>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</si>
  <si>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</si>
  <si>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</si>
  <si>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</si>
  <si>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</si>
  <si>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</si>
  <si>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</si>
  <si>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</si>
  <si>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</si>
  <si>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</si>
  <si>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</si>
  <si>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</si>
  <si>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</si>
  <si>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</si>
  <si>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</si>
  <si>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</si>
  <si>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</si>
  <si>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</si>
  <si>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</si>
  <si>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</si>
  <si>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</si>
  <si>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</si>
  <si>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</si>
  <si>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</si>
  <si>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</si>
  <si>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</si>
  <si>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</si>
  <si>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</si>
  <si>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</si>
  <si>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</si>
  <si>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</si>
  <si>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</si>
  <si>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</si>
  <si>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</si>
  <si>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</si>
  <si>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</si>
  <si>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</si>
  <si>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</si>
  <si>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</si>
  <si>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</si>
  <si>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</si>
  <si>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</si>
  <si>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</si>
  <si>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</si>
  <si>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</si>
  <si>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</si>
  <si>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</si>
  <si>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</si>
  <si>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</si>
  <si>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</si>
  <si>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</si>
  <si>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</si>
  <si>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</si>
  <si>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</si>
  <si>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</si>
  <si>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</si>
  <si>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</si>
  <si>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</si>
  <si>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</si>
  <si>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</si>
  <si>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</si>
  <si>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</si>
  <si>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</si>
  <si>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</si>
  <si>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</si>
  <si>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</si>
  <si>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</si>
  <si>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</si>
  <si>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</si>
  <si>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</si>
  <si>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</si>
  <si>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</si>
  <si>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</si>
  <si>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</si>
  <si>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</si>
  <si>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</si>
  <si>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</si>
  <si>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</si>
  <si>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</si>
  <si>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</si>
  <si>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</si>
  <si>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</si>
  <si>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</si>
  <si>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</si>
  <si>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</si>
  <si>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</si>
  <si>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</si>
  <si>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</si>
  <si>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</si>
  <si>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</si>
  <si>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</si>
  <si>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</si>
  <si>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</si>
  <si>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</si>
  <si>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</si>
  <si>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</si>
  <si>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</si>
  <si>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</si>
  <si>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</si>
  <si>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</si>
  <si>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</si>
  <si>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</si>
  <si>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</si>
  <si>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</si>
  <si>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</si>
  <si>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</si>
  <si>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</si>
  <si>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</si>
  <si>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</si>
  <si>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</si>
  <si>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</si>
  <si>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</si>
  <si>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</si>
  <si>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</si>
  <si>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</si>
  <si>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</si>
  <si>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</si>
  <si>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</si>
  <si>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</si>
  <si>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</si>
  <si>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</si>
  <si>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</si>
  <si>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</si>
  <si>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</si>
  <si>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</si>
  <si>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</si>
  <si>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</si>
  <si>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</si>
  <si>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</si>
  <si>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</si>
  <si>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</si>
  <si>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</si>
  <si>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</si>
  <si>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</si>
  <si>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</si>
  <si>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</si>
  <si>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</si>
  <si>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</si>
  <si>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</si>
  <si>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</si>
  <si>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</si>
  <si>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</si>
  <si>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</si>
  <si>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</si>
  <si>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</si>
  <si>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</si>
  <si>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</si>
  <si>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</si>
  <si>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</si>
  <si>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</si>
  <si>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</si>
  <si>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</si>
  <si>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</si>
  <si>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</si>
  <si>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</si>
  <si>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</si>
  <si>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</si>
  <si>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</si>
  <si>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</si>
  <si>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</si>
  <si>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</si>
  <si>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</si>
  <si>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</si>
  <si>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</si>
  <si>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</si>
  <si>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</si>
  <si>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</si>
  <si>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</si>
  <si>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</si>
  <si>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</si>
  <si>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</si>
  <si>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</si>
  <si>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</si>
  <si>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</si>
  <si>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</si>
  <si>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</si>
  <si>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</si>
  <si>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</si>
  <si>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</si>
  <si>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</si>
  <si>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</si>
  <si>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</si>
  <si>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</si>
  <si>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</si>
  <si>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</si>
  <si>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</si>
  <si>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</si>
  <si>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</si>
  <si>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</si>
  <si>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</si>
  <si>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</si>
  <si>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</si>
  <si>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</si>
  <si>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</si>
  <si>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</si>
  <si>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</si>
  <si>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</si>
  <si>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</si>
  <si>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</si>
  <si>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</si>
  <si>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</si>
  <si>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</si>
  <si>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</si>
  <si>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</si>
  <si>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</si>
  <si>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</si>
  <si>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</si>
  <si>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</si>
  <si>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</si>
  <si>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</si>
  <si>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</si>
  <si>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</si>
  <si>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</si>
  <si>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</si>
  <si>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</si>
  <si>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</si>
  <si>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</si>
  <si>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</si>
  <si>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</si>
  <si>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</si>
  <si>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</si>
  <si>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</si>
  <si>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</si>
  <si>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</si>
  <si>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</si>
  <si>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</si>
  <si>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</si>
  <si>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</si>
  <si>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</si>
  <si>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</si>
  <si>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</si>
  <si>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</si>
  <si>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</si>
  <si>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</si>
  <si>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</si>
  <si>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</si>
  <si>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</si>
  <si>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</si>
  <si>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</si>
  <si>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</si>
  <si>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</si>
  <si>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</si>
  <si>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</si>
  <si>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</si>
  <si>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</si>
  <si>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</si>
  <si>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</si>
  <si>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</si>
  <si>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</si>
  <si>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</si>
  <si>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</si>
  <si>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</si>
  <si>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</si>
  <si>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</si>
  <si>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</si>
  <si>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</si>
  <si>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</si>
  <si>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</si>
  <si>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</si>
  <si>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</si>
  <si>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</si>
  <si>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</si>
  <si>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</si>
  <si>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</si>
  <si>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</si>
  <si>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</si>
  <si>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</si>
  <si>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</si>
  <si>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</si>
  <si>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</si>
  <si>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</si>
  <si>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</si>
  <si>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</si>
  <si>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</si>
  <si>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</si>
  <si>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</si>
  <si>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</si>
  <si>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</si>
  <si>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</si>
  <si>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</si>
  <si>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</si>
  <si>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</si>
  <si>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</si>
  <si>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</si>
  <si>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</si>
  <si>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</si>
  <si>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</si>
  <si>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</si>
  <si>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</si>
  <si>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</si>
  <si>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</si>
  <si>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</si>
  <si>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</si>
  <si>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</si>
  <si>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</si>
  <si>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</si>
  <si>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</si>
  <si>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</si>
  <si>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</si>
  <si>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</si>
  <si>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</si>
  <si>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</si>
  <si>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</si>
  <si>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</si>
  <si>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</si>
  <si>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</si>
  <si>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</si>
  <si>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</si>
  <si>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</si>
  <si>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</si>
  <si>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</si>
  <si>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</si>
  <si>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</si>
  <si>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</si>
  <si>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</si>
  <si>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</si>
  <si>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</si>
  <si>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</si>
  <si>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</si>
  <si>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</si>
  <si>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</si>
  <si>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</si>
  <si>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</si>
  <si>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</si>
  <si>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</si>
  <si>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</si>
  <si>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</si>
  <si>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</si>
  <si>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</si>
  <si>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</si>
  <si>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</si>
  <si>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</si>
  <si>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</si>
  <si>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</si>
  <si>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</si>
  <si>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</si>
  <si>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</si>
  <si>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</si>
  <si>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</si>
  <si>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</si>
  <si>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</si>
  <si>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</si>
  <si>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</si>
  <si>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</si>
  <si>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</si>
  <si>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</si>
  <si>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</si>
  <si>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</si>
  <si>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</si>
  <si>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</si>
  <si>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</si>
  <si>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</si>
  <si>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</si>
  <si>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</si>
  <si>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</si>
  <si>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</si>
  <si>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</si>
  <si>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</si>
  <si>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</si>
  <si>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</si>
  <si>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</si>
  <si>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</si>
  <si>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</si>
  <si>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</si>
  <si>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</si>
  <si>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</si>
  <si>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</si>
  <si>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</si>
  <si>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</si>
  <si>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</si>
  <si>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</si>
  <si>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</si>
  <si>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</si>
  <si>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</si>
  <si>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</si>
  <si>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</si>
  <si>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</si>
  <si>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</si>
  <si>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</si>
  <si>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</si>
  <si>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</si>
  <si>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</si>
  <si>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</si>
  <si>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</si>
  <si>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</si>
  <si>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</si>
  <si>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</si>
  <si>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</si>
  <si>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</si>
  <si>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</si>
  <si>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</si>
  <si>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</si>
  <si>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</si>
  <si>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</si>
  <si>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</si>
  <si>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</si>
  <si>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</si>
  <si>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</si>
  <si>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</si>
  <si>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</si>
  <si>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</si>
  <si>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</si>
  <si>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</si>
  <si>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</si>
  <si>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</si>
  <si>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</si>
  <si>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</si>
  <si>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</si>
  <si>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</si>
  <si>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</si>
  <si>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</si>
  <si>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</si>
  <si>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</si>
  <si>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</si>
  <si>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</si>
  <si>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</si>
  <si>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</si>
  <si>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</si>
  <si>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</si>
  <si>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</si>
  <si>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</si>
  <si>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</si>
  <si>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</si>
  <si>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</si>
  <si>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</si>
  <si>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</si>
  <si>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</si>
  <si>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</si>
  <si>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</si>
  <si>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</si>
  <si>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</si>
  <si>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</si>
  <si>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</si>
  <si>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</si>
  <si>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</si>
  <si>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</si>
  <si>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</si>
  <si>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</si>
  <si>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</si>
  <si>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</si>
  <si>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</si>
  <si>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</si>
  <si>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</si>
  <si>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</si>
  <si>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</si>
  <si>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</si>
  <si>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</si>
  <si>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</si>
  <si>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</si>
  <si>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</si>
  <si>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</si>
  <si>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</si>
  <si>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</si>
  <si>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</si>
  <si>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</si>
  <si>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</si>
  <si>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</si>
  <si>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</si>
  <si>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</si>
  <si>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</si>
  <si>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</si>
  <si>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</si>
  <si>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</si>
  <si>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</si>
  <si>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</si>
  <si>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</si>
  <si>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</si>
  <si>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</si>
  <si>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</si>
  <si>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</si>
  <si>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</si>
  <si>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</si>
  <si>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</si>
  <si>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</si>
  <si>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</si>
  <si>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</si>
  <si>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</si>
  <si>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</si>
  <si>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</si>
  <si>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</si>
  <si>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</si>
  <si>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</si>
  <si>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</si>
  <si>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</si>
  <si>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</si>
  <si>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</si>
  <si>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</si>
  <si>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</si>
  <si>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</si>
  <si>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</si>
  <si>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</si>
  <si>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</si>
  <si>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</si>
  <si>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</si>
  <si>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</si>
  <si>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</si>
  <si>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</si>
  <si>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</si>
  <si>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</si>
  <si>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</si>
  <si>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</si>
  <si>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</si>
  <si>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</si>
  <si>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</si>
  <si>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</si>
  <si>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</si>
  <si>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</si>
  <si>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</si>
  <si>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</si>
  <si>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</si>
  <si>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</si>
  <si>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</si>
  <si>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</si>
  <si>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</si>
  <si>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</si>
  <si>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</si>
  <si>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</si>
  <si>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</si>
  <si>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</si>
  <si>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</si>
  <si>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</si>
  <si>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</si>
  <si>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</si>
  <si>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</si>
  <si>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</si>
  <si>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</si>
  <si>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</si>
  <si>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</si>
  <si>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</si>
  <si>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</si>
  <si>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</si>
  <si>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</si>
  <si>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</si>
  <si>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</si>
  <si>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</si>
  <si>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</si>
  <si>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</si>
  <si>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</si>
  <si>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</si>
  <si>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</si>
  <si>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</si>
  <si>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</si>
  <si>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</si>
  <si>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</si>
  <si>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</si>
  <si>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</si>
  <si>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</si>
  <si>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</si>
  <si>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</si>
  <si>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</si>
  <si>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</si>
  <si>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</si>
  <si>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</si>
  <si>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</si>
  <si>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</si>
  <si>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</si>
  <si>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</si>
  <si>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</si>
  <si>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</si>
  <si>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</si>
  <si>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</si>
  <si>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</si>
  <si>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</si>
  <si>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</si>
  <si>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</si>
  <si>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</si>
  <si>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</si>
  <si>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</si>
  <si>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</si>
  <si>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</si>
  <si>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</si>
  <si>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</si>
  <si>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</si>
  <si>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</si>
  <si>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</si>
  <si>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</si>
  <si>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</si>
  <si>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</si>
  <si>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</si>
  <si>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</si>
  <si>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</si>
  <si>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</si>
  <si>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</si>
  <si>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</si>
  <si>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</si>
  <si>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</si>
  <si>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</si>
  <si>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</si>
  <si>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</si>
  <si>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</si>
  <si>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</si>
  <si>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</si>
  <si>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</si>
  <si>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</si>
  <si>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</si>
  <si>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</si>
  <si>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</si>
  <si>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</si>
  <si>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</si>
  <si>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</si>
  <si>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</si>
  <si>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</si>
  <si>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</si>
  <si>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</si>
  <si>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</si>
  <si>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</si>
  <si>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</si>
  <si>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</si>
  <si>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</si>
  <si>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</si>
  <si>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</si>
  <si>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</si>
  <si>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</si>
  <si>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</si>
  <si>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</si>
  <si>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</si>
  <si>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</si>
  <si>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</si>
  <si>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</si>
  <si>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</si>
  <si>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</si>
  <si>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</si>
  <si>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</si>
  <si>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</si>
  <si>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</si>
  <si>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</si>
  <si>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</si>
  <si>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</si>
  <si>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</si>
  <si>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</si>
  <si>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</si>
  <si>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</si>
  <si>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</si>
  <si>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</si>
  <si>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</si>
  <si>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</si>
  <si>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</si>
  <si>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</si>
  <si>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</si>
  <si>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</si>
  <si>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</si>
  <si>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</si>
  <si>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</si>
  <si>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</si>
  <si>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</si>
  <si>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</si>
  <si>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</si>
  <si>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</si>
  <si>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</si>
  <si>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</si>
  <si>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</si>
  <si>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</si>
  <si>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</si>
  <si>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</si>
  <si>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</si>
  <si>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</si>
  <si>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</si>
  <si>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</si>
  <si>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</si>
  <si>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</si>
  <si>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</si>
  <si>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</si>
  <si>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</si>
  <si>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</si>
  <si>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</si>
  <si>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</si>
  <si>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</si>
  <si>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</si>
  <si>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</si>
  <si>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</si>
  <si>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</si>
  <si>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</si>
  <si>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</si>
  <si>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</si>
  <si>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</si>
  <si>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</si>
  <si>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</si>
  <si>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</si>
  <si>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</si>
  <si>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</si>
  <si>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</si>
  <si>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</si>
  <si>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</si>
  <si>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</si>
  <si>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</si>
  <si>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</si>
  <si>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</si>
  <si>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</si>
  <si>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</si>
  <si>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</si>
  <si>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</si>
  <si>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</si>
  <si>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</si>
  <si>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</si>
  <si>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</si>
  <si>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</si>
  <si>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</si>
  <si>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</si>
  <si>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</si>
  <si>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</si>
  <si>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</si>
  <si>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</si>
  <si>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</si>
  <si>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</si>
  <si>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</si>
  <si>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</si>
  <si>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</si>
  <si>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</si>
  <si>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</si>
  <si>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</si>
  <si>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</si>
  <si>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</si>
  <si>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</si>
  <si>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</si>
  <si>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</si>
  <si>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</si>
  <si>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</si>
  <si>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</si>
  <si>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</si>
  <si>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</si>
  <si>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</si>
  <si>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</si>
  <si>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</si>
  <si>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</si>
  <si>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</si>
  <si>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</si>
  <si>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</si>
  <si>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</si>
  <si>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</si>
  <si>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</si>
  <si>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</si>
  <si>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</si>
  <si>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</si>
  <si>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</si>
  <si>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</si>
  <si>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</si>
  <si>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</si>
  <si>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</si>
  <si>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</si>
  <si>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</si>
  <si>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</si>
  <si>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</si>
  <si>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</si>
  <si>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</si>
  <si>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</si>
  <si>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</si>
  <si>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</si>
  <si>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</si>
  <si>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</si>
  <si>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</si>
  <si>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</si>
  <si>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</si>
  <si>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</si>
  <si>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</si>
  <si>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</si>
  <si>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</si>
  <si>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</si>
  <si>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</si>
  <si>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</si>
  <si>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</si>
  <si>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</si>
  <si>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</si>
  <si>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</si>
  <si>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</si>
  <si>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</si>
  <si>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</si>
  <si>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</si>
  <si>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</si>
  <si>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</si>
  <si>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</si>
  <si>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</si>
  <si>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</si>
  <si>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</si>
  <si>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</si>
  <si>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</si>
  <si>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</si>
  <si>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</si>
  <si>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</si>
  <si>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</si>
  <si>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</si>
  <si>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</si>
  <si>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</si>
  <si>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</si>
  <si>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</si>
  <si>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</si>
  <si>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</si>
  <si>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</si>
  <si>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</si>
  <si>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</si>
  <si>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</si>
  <si>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</si>
  <si>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</si>
  <si>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</si>
  <si>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</si>
  <si>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</si>
  <si>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</si>
  <si>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</si>
  <si>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</si>
  <si>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</si>
  <si>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</si>
  <si>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</si>
  <si>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</si>
  <si>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</si>
  <si>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</si>
  <si>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</si>
  <si>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</si>
  <si>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</si>
  <si>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</si>
  <si>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</si>
  <si>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</si>
  <si>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</si>
  <si>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</si>
  <si>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</si>
  <si>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</si>
  <si>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</si>
  <si>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</si>
  <si>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</si>
  <si>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</si>
  <si>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</si>
  <si>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</si>
  <si>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</si>
  <si>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</si>
  <si>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</si>
  <si>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</si>
  <si>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</si>
  <si>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</si>
  <si>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</si>
  <si>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</si>
  <si>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</si>
  <si>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</si>
  <si>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</si>
  <si>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</si>
  <si>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</si>
  <si>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</si>
  <si>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</si>
  <si>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</si>
  <si>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</si>
  <si>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</si>
  <si>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</si>
  <si>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</si>
  <si>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</si>
  <si>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</si>
  <si>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</si>
  <si>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</si>
  <si>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</si>
  <si>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</si>
  <si>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</si>
  <si>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</si>
  <si>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</si>
  <si>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</si>
  <si>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</si>
  <si>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</si>
  <si>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</si>
  <si>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</si>
  <si>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</si>
  <si>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</si>
  <si>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</si>
  <si>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</si>
  <si>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</si>
  <si>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</si>
  <si>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</si>
  <si>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</si>
  <si>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</si>
  <si>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</si>
  <si>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</si>
  <si>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</si>
  <si>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</si>
  <si>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</si>
  <si>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</si>
  <si>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</si>
  <si>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</si>
  <si>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</si>
  <si>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</si>
  <si>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</si>
  <si>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</si>
  <si>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</si>
  <si>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</si>
  <si>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</si>
  <si>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</si>
  <si>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</si>
  <si>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</si>
  <si>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</si>
  <si>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</si>
  <si>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</si>
  <si>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</si>
  <si>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</si>
  <si>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</si>
  <si>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</si>
  <si>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</si>
  <si>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</si>
  <si>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</si>
  <si>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</si>
  <si>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</si>
  <si>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</si>
  <si>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</si>
  <si>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</si>
  <si>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</si>
  <si>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</si>
  <si>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</si>
  <si>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</si>
  <si>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</si>
  <si>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</si>
  <si>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</si>
  <si>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</si>
  <si>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</si>
  <si>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</si>
  <si>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</si>
  <si>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</si>
  <si>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</si>
  <si>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</si>
  <si>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</si>
  <si>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</si>
  <si>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</si>
  <si>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</si>
  <si>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</si>
  <si>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</si>
  <si>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</si>
  <si>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</si>
  <si>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</si>
  <si>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</si>
  <si>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</si>
  <si>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</si>
  <si>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</si>
  <si>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</si>
  <si>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</si>
  <si>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</si>
  <si>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</si>
  <si>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</si>
  <si>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</si>
  <si>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</si>
  <si>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</si>
  <si>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</si>
  <si>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</si>
  <si>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</si>
  <si>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</si>
  <si>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</si>
  <si>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</si>
  <si>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</si>
  <si>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</si>
  <si>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</si>
  <si>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</si>
  <si>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</si>
  <si>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</si>
  <si>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</si>
  <si>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</si>
  <si>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</si>
  <si>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</si>
  <si>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</si>
  <si>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</si>
  <si>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</si>
  <si>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</si>
  <si>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</si>
  <si>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</si>
  <si>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</si>
  <si>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</si>
  <si>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</si>
  <si>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</si>
  <si>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</si>
  <si>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</si>
  <si>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</si>
  <si>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</si>
  <si>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</si>
  <si>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</si>
  <si>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</si>
  <si>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</si>
  <si>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</si>
  <si>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</si>
  <si>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</si>
  <si>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</si>
  <si>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</si>
  <si>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</si>
  <si>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</si>
  <si>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</si>
  <si>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</si>
  <si>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</si>
  <si>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</si>
  <si>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</si>
  <si>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</si>
  <si>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</si>
  <si>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</si>
  <si>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</si>
  <si>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</si>
  <si>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</si>
  <si>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</si>
  <si>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</si>
  <si>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</si>
  <si>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</si>
  <si>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</si>
  <si>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</si>
  <si>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</si>
  <si>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</si>
  <si>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</si>
  <si>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</si>
  <si>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</si>
  <si>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</si>
  <si>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</si>
  <si>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</si>
  <si>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</si>
  <si>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</si>
  <si>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</si>
  <si>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</si>
  <si>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</si>
  <si>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</si>
  <si>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</si>
  <si>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</si>
  <si>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</si>
  <si>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</si>
  <si>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</si>
  <si>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</si>
  <si>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</si>
  <si>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</si>
  <si>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</si>
  <si>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</si>
  <si>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</si>
  <si>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</si>
  <si>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</si>
  <si>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</si>
  <si>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</si>
  <si>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</si>
  <si>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</si>
  <si>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</si>
  <si>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</si>
  <si>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</si>
  <si>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</si>
  <si>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</si>
  <si>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</si>
  <si>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</si>
  <si>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</si>
  <si>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</si>
  <si>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</si>
  <si>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</si>
  <si>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</si>
  <si>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</si>
  <si>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</si>
  <si>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</si>
  <si>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</si>
  <si>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</si>
  <si>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</si>
  <si>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</si>
  <si>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</si>
  <si>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</si>
  <si>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</si>
  <si>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</si>
  <si>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</si>
  <si>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</si>
  <si>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</si>
  <si>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</si>
  <si>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</si>
  <si>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</si>
  <si>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</si>
  <si>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</si>
  <si>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</si>
  <si>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</si>
  <si>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</si>
  <si>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</si>
  <si>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</si>
  <si>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</si>
  <si>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</si>
  <si>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</si>
  <si>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</si>
  <si>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</si>
  <si>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</si>
  <si>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</si>
  <si>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</si>
  <si>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</si>
  <si>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</si>
  <si>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</si>
  <si>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</si>
  <si>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</si>
  <si>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</si>
  <si>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</si>
  <si>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</si>
  <si>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</si>
  <si>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</si>
  <si>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</si>
  <si>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</si>
  <si>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</si>
  <si>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</si>
  <si>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</si>
  <si>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</si>
  <si>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</si>
  <si>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</si>
  <si>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</si>
  <si>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</si>
  <si>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</si>
  <si>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</si>
  <si>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</si>
  <si>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</si>
  <si>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</si>
  <si>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</si>
  <si>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</si>
  <si>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</si>
  <si>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</si>
  <si>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</si>
  <si>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</si>
  <si>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</si>
  <si>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</si>
  <si>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</si>
  <si>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</si>
  <si>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</si>
  <si>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</si>
  <si>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</si>
  <si>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</si>
  <si>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</si>
  <si>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</si>
  <si>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</si>
  <si>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</si>
  <si>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</si>
  <si>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</si>
  <si>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</si>
  <si>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</si>
  <si>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</si>
  <si>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</si>
  <si>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</si>
  <si>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</si>
  <si>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</si>
  <si>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</si>
  <si>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</si>
  <si>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</si>
  <si>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</si>
  <si>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</si>
  <si>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</si>
  <si>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</si>
  <si>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</si>
  <si>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</si>
  <si>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</si>
  <si>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</si>
  <si>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</si>
  <si>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</si>
  <si>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</si>
  <si>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</si>
  <si>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</si>
  <si>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</si>
  <si>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</si>
  <si>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</si>
  <si>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</si>
  <si>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</si>
  <si>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</si>
  <si>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</si>
  <si>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</si>
  <si>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</si>
  <si>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</si>
  <si>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</si>
  <si>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</si>
  <si>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</si>
  <si>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</si>
  <si>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</si>
  <si>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</si>
  <si>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</si>
  <si>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</si>
  <si>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</si>
  <si>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</si>
  <si>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</si>
  <si>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</si>
  <si>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</si>
  <si>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</si>
  <si>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</si>
  <si>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</si>
  <si>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</si>
  <si>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</si>
  <si>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</si>
  <si>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</si>
  <si>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</si>
  <si>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</si>
  <si>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</si>
  <si>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</si>
  <si>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</si>
  <si>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</si>
  <si>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</si>
  <si>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</si>
  <si>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</si>
  <si>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</si>
  <si>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</si>
  <si>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</si>
  <si>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</si>
  <si>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</si>
  <si>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</si>
  <si>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</si>
  <si>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</si>
  <si>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</si>
  <si>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</si>
  <si>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</si>
  <si>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</si>
  <si>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</si>
  <si>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</si>
  <si>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</si>
  <si>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</si>
  <si>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</si>
  <si>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</si>
  <si>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</si>
  <si>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</si>
  <si>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</si>
  <si>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</si>
  <si>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</si>
  <si>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</si>
  <si>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</si>
  <si>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</si>
  <si>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</si>
  <si>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</si>
  <si>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</si>
  <si>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</si>
  <si>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</si>
  <si>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</si>
  <si>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</si>
  <si>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</si>
  <si>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</si>
  <si>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</si>
  <si>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</si>
  <si>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</si>
  <si>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</si>
  <si>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</si>
  <si>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</si>
  <si>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</si>
  <si>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</si>
  <si>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</si>
  <si>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</si>
  <si>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</si>
  <si>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</si>
  <si>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</si>
  <si>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</si>
  <si>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</si>
  <si>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</si>
  <si>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</si>
  <si>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</si>
  <si>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</si>
  <si>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</si>
  <si>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</si>
  <si>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</si>
  <si>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</si>
  <si>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</si>
  <si>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</si>
  <si>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</si>
  <si>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</si>
  <si>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</si>
  <si>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</si>
  <si>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</si>
  <si>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</si>
  <si>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</si>
  <si>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</si>
  <si>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</si>
  <si>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</si>
  <si>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</si>
  <si>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</si>
  <si>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</si>
  <si>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</si>
  <si>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</si>
  <si>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</si>
  <si>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</si>
  <si>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</si>
  <si>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</si>
  <si>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</si>
  <si>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</si>
  <si>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</si>
  <si>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</si>
  <si>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</si>
  <si>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</si>
  <si>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</si>
  <si>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</si>
  <si>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</si>
  <si>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</si>
  <si>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</si>
  <si>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</si>
  <si>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</si>
  <si>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</si>
  <si>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</si>
  <si>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</si>
  <si>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</si>
  <si>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</si>
  <si>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</si>
  <si>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</si>
  <si>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</si>
  <si>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</si>
  <si>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</si>
  <si>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</si>
  <si>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</si>
  <si>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</si>
  <si>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</si>
  <si>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</si>
  <si>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</si>
  <si>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</si>
  <si>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</si>
  <si>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</si>
  <si>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</si>
  <si>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</si>
  <si>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</si>
  <si>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</si>
  <si>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</si>
  <si>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</si>
  <si>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</si>
  <si>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</si>
  <si>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</si>
  <si>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</si>
  <si>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</si>
  <si>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</si>
  <si>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</si>
  <si>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</si>
  <si>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</si>
  <si>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</si>
  <si>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</si>
  <si>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</si>
  <si>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</si>
  <si>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</si>
  <si>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</si>
  <si>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</si>
  <si>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</si>
  <si>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</si>
  <si>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</si>
  <si>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</si>
  <si>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</si>
  <si>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</si>
  <si>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</si>
  <si>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</si>
  <si>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</si>
  <si>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</si>
  <si>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</si>
  <si>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</si>
  <si>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</si>
  <si>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</si>
  <si>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</si>
  <si>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</si>
  <si>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</si>
  <si>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</si>
  <si>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</si>
  <si>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</si>
  <si>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</si>
  <si>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</si>
  <si>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</si>
  <si>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</si>
  <si>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</si>
  <si>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</si>
  <si>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</si>
  <si>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</si>
  <si>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</si>
  <si>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</si>
  <si>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</si>
  <si>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</si>
  <si>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</si>
  <si>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</si>
  <si>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</si>
  <si>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</si>
  <si>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</si>
  <si>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</si>
  <si>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</si>
  <si>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</si>
  <si>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</si>
  <si>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</si>
  <si>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</si>
  <si>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</si>
  <si>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</si>
  <si>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</si>
  <si>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</si>
  <si>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</si>
  <si>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</si>
  <si>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</si>
  <si>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</si>
  <si>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</si>
  <si>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</si>
  <si>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</si>
  <si>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</si>
  <si>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</si>
  <si>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</si>
  <si>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</si>
  <si>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</si>
  <si>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</si>
  <si>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</si>
  <si>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</si>
  <si>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</si>
  <si>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</si>
  <si>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</si>
  <si>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</si>
  <si>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</si>
  <si>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</si>
  <si>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</si>
  <si>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</si>
  <si>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</si>
  <si>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</si>
  <si>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</si>
  <si>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</si>
  <si>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</si>
  <si>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</si>
  <si>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</si>
  <si>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</si>
  <si>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</si>
  <si>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</si>
  <si>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</si>
  <si>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</si>
  <si>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</si>
  <si>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</si>
  <si>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</si>
  <si>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</si>
  <si>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</si>
  <si>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</si>
  <si>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</si>
  <si>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</si>
  <si>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</si>
  <si>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</si>
  <si>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</si>
  <si>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</si>
  <si>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</si>
  <si>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</si>
  <si>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</si>
  <si>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</si>
  <si>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</si>
  <si>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</si>
  <si>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</si>
  <si>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</si>
  <si>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</si>
  <si>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</si>
  <si>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</si>
  <si>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</si>
  <si>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</si>
  <si>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</si>
  <si>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</si>
  <si>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</si>
  <si>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</si>
  <si>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</si>
  <si>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</si>
  <si>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</si>
  <si>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</si>
  <si>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</si>
  <si>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</si>
  <si>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</si>
  <si>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</si>
  <si>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</si>
  <si>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</si>
  <si>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</si>
  <si>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</si>
  <si>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</si>
  <si>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</si>
  <si>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</si>
  <si>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</si>
  <si>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</si>
  <si>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</si>
  <si>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</si>
  <si>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</si>
  <si>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</si>
  <si>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</si>
  <si>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</si>
  <si>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</si>
  <si>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</si>
  <si>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</si>
  <si>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</si>
  <si>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</si>
  <si>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</si>
  <si>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</si>
  <si>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</si>
  <si>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</si>
  <si>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</si>
  <si>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</si>
  <si>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</si>
  <si>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</si>
  <si>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</si>
  <si>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</si>
  <si>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</si>
  <si>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</si>
  <si>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</si>
  <si>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</si>
  <si>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</si>
  <si>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</si>
  <si>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</si>
  <si>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</si>
  <si>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</si>
  <si>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</si>
  <si>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</si>
  <si>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</si>
  <si>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</si>
  <si>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</si>
  <si>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</si>
  <si>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</si>
  <si>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</si>
  <si>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</si>
  <si>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</si>
  <si>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</si>
  <si>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</si>
  <si>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</si>
  <si>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</si>
  <si>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</si>
  <si>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</si>
  <si>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</si>
  <si>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</si>
  <si>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</si>
  <si>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</si>
  <si>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</si>
  <si>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</si>
  <si>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</si>
  <si>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</si>
  <si>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</si>
  <si>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</si>
  <si>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</si>
  <si>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</si>
  <si>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</si>
  <si>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</si>
  <si>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</si>
  <si>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</si>
  <si>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</si>
  <si>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</si>
  <si>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</si>
  <si>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</si>
  <si>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</si>
  <si>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</si>
  <si>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</si>
  <si>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</si>
  <si>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</si>
  <si>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</si>
  <si>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</si>
  <si>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</si>
  <si>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</si>
  <si>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</si>
  <si>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</si>
  <si>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</si>
  <si>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</si>
  <si>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</si>
  <si>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</si>
  <si>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</si>
  <si>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</si>
  <si>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</si>
  <si>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</si>
  <si>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</si>
  <si>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</si>
  <si>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</si>
  <si>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</si>
  <si>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</si>
  <si>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</si>
  <si>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</si>
  <si>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</si>
  <si>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</si>
  <si>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</si>
  <si>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</si>
  <si>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</si>
  <si>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</si>
  <si>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</si>
  <si>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</si>
  <si>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</si>
  <si>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</si>
  <si>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</si>
  <si>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</si>
  <si>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</si>
  <si>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</si>
  <si>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</si>
  <si>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</si>
  <si>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</si>
  <si>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</si>
  <si>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</si>
  <si>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</si>
  <si>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</si>
  <si>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</si>
  <si>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</si>
  <si>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</si>
  <si>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</si>
  <si>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</si>
  <si>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</si>
  <si>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</si>
  <si>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</si>
  <si>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</si>
  <si>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</si>
  <si>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</si>
  <si>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</si>
  <si>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</si>
  <si>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</si>
  <si>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</si>
  <si>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</si>
  <si>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</si>
  <si>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</si>
  <si>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</si>
  <si>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</si>
  <si>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</si>
  <si>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</si>
  <si>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</si>
  <si>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</si>
  <si>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</si>
  <si>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</si>
  <si>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</si>
  <si>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</si>
  <si>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</si>
  <si>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</si>
  <si>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</si>
  <si>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</si>
  <si>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</si>
  <si>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</si>
  <si>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</si>
  <si>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</si>
  <si>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</si>
  <si>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</si>
  <si>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</si>
  <si>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</si>
  <si>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</si>
  <si>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</si>
  <si>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</si>
  <si>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</si>
  <si>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</si>
  <si>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</si>
  <si>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</si>
  <si>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</si>
  <si>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</si>
  <si>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</si>
  <si>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</si>
  <si>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</si>
  <si>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</si>
  <si>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</si>
  <si>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</si>
  <si>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</si>
  <si>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</si>
  <si>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</si>
  <si>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</si>
  <si>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</si>
  <si>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</si>
  <si>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</si>
  <si>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</si>
  <si>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</si>
  <si>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</si>
  <si>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</si>
  <si>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</si>
  <si>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</si>
  <si>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</si>
  <si>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</si>
  <si>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</si>
  <si>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</si>
  <si>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</si>
  <si>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</si>
  <si>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</si>
  <si>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</si>
  <si>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</si>
  <si>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</si>
  <si>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</si>
  <si>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</si>
  <si>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</si>
  <si>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</si>
  <si>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</si>
  <si>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</si>
  <si>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</si>
  <si>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</si>
  <si>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</si>
  <si>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</si>
  <si>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</si>
  <si>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</si>
  <si>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</si>
  <si>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</si>
  <si>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</si>
  <si>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</si>
  <si>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</si>
  <si>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</si>
  <si>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</si>
  <si>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</si>
  <si>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</si>
  <si>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</si>
  <si>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</si>
  <si>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</si>
  <si>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</si>
  <si>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</si>
  <si>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</si>
  <si>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</si>
  <si>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</si>
  <si>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</si>
  <si>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</si>
  <si>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</si>
  <si>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</si>
  <si>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</si>
  <si>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</si>
  <si>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</si>
  <si>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</si>
  <si>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</si>
  <si>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</si>
  <si>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</si>
  <si>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</si>
  <si>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</si>
  <si>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</si>
  <si>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</si>
  <si>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</si>
  <si>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</si>
  <si>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</si>
  <si>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</si>
  <si>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</si>
  <si>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</si>
  <si>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</si>
  <si>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</si>
  <si>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</si>
  <si>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</si>
  <si>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</si>
  <si>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</si>
  <si>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</si>
  <si>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</si>
  <si>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</si>
  <si>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</si>
  <si>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</si>
  <si>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</si>
  <si>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</si>
  <si>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</si>
  <si>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</si>
  <si>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</si>
  <si>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</si>
  <si>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</si>
  <si>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</si>
  <si>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</si>
  <si>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</si>
  <si>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</si>
  <si>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</si>
  <si>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</si>
  <si>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</si>
  <si>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</si>
  <si>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</si>
  <si>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</si>
  <si>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</si>
  <si>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</si>
  <si>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</si>
  <si>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</si>
  <si>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</si>
  <si>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</si>
  <si>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</si>
  <si>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</si>
  <si>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</si>
  <si>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</si>
  <si>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</si>
  <si>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</si>
  <si>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</si>
  <si>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</si>
  <si>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</si>
  <si>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</si>
  <si>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</si>
  <si>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</si>
  <si>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</si>
  <si>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</si>
  <si>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</si>
  <si>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</si>
  <si>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</si>
  <si>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</si>
  <si>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</si>
  <si>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</si>
  <si>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</si>
  <si>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</si>
  <si>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</si>
  <si>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</si>
  <si>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</si>
  <si>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</si>
  <si>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</si>
  <si>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</si>
  <si>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</si>
  <si>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</si>
  <si>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</si>
  <si>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</si>
  <si>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</si>
  <si>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</si>
  <si>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</si>
  <si>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</si>
  <si>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</si>
  <si>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</si>
  <si>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</si>
  <si>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</si>
  <si>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</si>
  <si>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</si>
  <si>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</si>
  <si>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</si>
  <si>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</si>
  <si>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</si>
  <si>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</si>
  <si>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</si>
  <si>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</si>
  <si>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</si>
  <si>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</si>
  <si>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</si>
  <si>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</si>
  <si>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</si>
  <si>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</si>
  <si>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</si>
  <si>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</si>
  <si>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</si>
  <si>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</si>
  <si>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</si>
  <si>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</si>
  <si>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</si>
  <si>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</si>
  <si>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</si>
  <si>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</si>
  <si>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</si>
  <si>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</si>
  <si>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</si>
  <si>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</si>
  <si>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</si>
  <si>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</si>
  <si>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</si>
  <si>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</si>
  <si>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</si>
  <si>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</si>
  <si>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</si>
  <si>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</si>
  <si>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</si>
  <si>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</si>
  <si>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</si>
  <si>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</si>
  <si>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</si>
  <si>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</si>
  <si>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</si>
  <si>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</si>
  <si>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</si>
  <si>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</si>
  <si>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</si>
  <si>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</si>
  <si>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</si>
  <si>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</si>
  <si>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</si>
  <si>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</si>
  <si>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</si>
  <si>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</si>
  <si>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</si>
  <si>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</si>
  <si>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</si>
  <si>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</si>
  <si>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</si>
  <si>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</si>
  <si>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</si>
  <si>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</si>
  <si>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</si>
  <si>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</si>
  <si>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</si>
  <si>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</si>
  <si>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</si>
  <si>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</si>
  <si>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</si>
  <si>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</si>
  <si>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</si>
  <si>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</si>
  <si>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</si>
  <si>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</si>
  <si>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</si>
  <si>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</si>
  <si>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</si>
  <si>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</si>
  <si>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</si>
  <si>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</si>
  <si>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</si>
  <si>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</si>
  <si>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</si>
  <si>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</si>
  <si>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</si>
  <si>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</si>
  <si>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</si>
  <si>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</si>
  <si>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</si>
  <si>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</si>
  <si>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</si>
  <si>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</si>
  <si>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</si>
  <si>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</si>
  <si>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</si>
  <si>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</si>
  <si>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</si>
  <si>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</si>
  <si>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</si>
  <si>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</si>
  <si>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</si>
  <si>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</si>
  <si>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</si>
  <si>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</si>
  <si>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</si>
  <si>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</si>
  <si>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</si>
  <si>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</si>
  <si>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</si>
  <si>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</si>
  <si>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</si>
  <si>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</si>
  <si>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</si>
  <si>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</si>
  <si>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</si>
  <si>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</si>
  <si>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</si>
  <si>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</si>
  <si>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</si>
  <si>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</si>
  <si>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</si>
  <si>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</si>
  <si>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</si>
  <si>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</si>
  <si>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</si>
  <si>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</si>
  <si>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</si>
  <si>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</si>
  <si>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</si>
  <si>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</si>
  <si>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</si>
  <si>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</si>
  <si>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</si>
  <si>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</si>
  <si>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</si>
  <si>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</si>
  <si>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</si>
  <si>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</si>
  <si>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</si>
  <si>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</si>
  <si>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</si>
  <si>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</si>
  <si>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</si>
  <si>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</si>
  <si>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</si>
  <si>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</si>
  <si>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</si>
  <si>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</si>
  <si>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</si>
  <si>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</si>
  <si>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</si>
  <si>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</si>
  <si>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</si>
  <si>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</si>
  <si>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</si>
  <si>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</si>
  <si>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</si>
  <si>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</si>
  <si>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</si>
  <si>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</si>
  <si>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</si>
  <si>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</si>
  <si>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</si>
  <si>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</si>
  <si>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</si>
  <si>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</si>
  <si>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</si>
  <si>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</si>
  <si>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</si>
  <si>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</si>
  <si>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</si>
  <si>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</si>
  <si>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</si>
  <si>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</si>
  <si>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</si>
  <si>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</si>
  <si>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</si>
  <si>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</si>
  <si>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</si>
  <si>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</si>
  <si>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</si>
  <si>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</si>
  <si>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</si>
  <si>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</si>
  <si>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</si>
  <si>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</si>
  <si>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</si>
  <si>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</si>
  <si>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</si>
  <si>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</si>
  <si>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</si>
  <si>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</si>
  <si>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</si>
  <si>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</si>
  <si>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</si>
  <si>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</si>
  <si>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</si>
  <si>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</si>
  <si>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</si>
  <si>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</si>
  <si>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</si>
  <si>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</si>
  <si>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</si>
  <si>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</si>
  <si>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</si>
  <si>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</si>
  <si>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</si>
  <si>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</si>
  <si>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</si>
  <si>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</si>
  <si>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</si>
  <si>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</si>
  <si>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</si>
  <si>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</si>
  <si>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</si>
  <si>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</si>
  <si>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</si>
  <si>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</si>
  <si>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</si>
  <si>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</si>
  <si>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</si>
  <si>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</si>
  <si>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</si>
  <si>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</si>
  <si>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</si>
  <si>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</si>
  <si>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</si>
  <si>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</si>
  <si>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</si>
  <si>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</si>
  <si>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</si>
  <si>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</si>
  <si>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</si>
  <si>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</si>
  <si>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</si>
  <si>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</si>
  <si>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</si>
  <si>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</si>
  <si>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</si>
  <si>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</si>
  <si>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</si>
  <si>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</si>
  <si>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</si>
  <si>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</si>
  <si>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</si>
  <si>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</si>
  <si>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</si>
  <si>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</si>
  <si>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</si>
  <si>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</si>
  <si>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</si>
  <si>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</si>
  <si>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</si>
  <si>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</si>
  <si>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</si>
  <si>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</si>
  <si>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</si>
  <si>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</si>
  <si>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</si>
  <si>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</si>
  <si>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</si>
  <si>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</si>
  <si>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</si>
  <si>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</si>
  <si>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</si>
  <si>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</si>
  <si>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</si>
  <si>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</si>
  <si>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</si>
  <si>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</si>
  <si>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</si>
  <si>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</si>
  <si>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</si>
  <si>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</si>
  <si>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</si>
  <si>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</si>
  <si>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</si>
  <si>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</si>
  <si>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</si>
  <si>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</si>
  <si>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</si>
  <si>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</si>
  <si>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</si>
  <si>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</si>
  <si>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</si>
  <si>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</si>
  <si>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</si>
  <si>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</si>
  <si>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</si>
  <si>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</si>
  <si>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</si>
  <si>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</si>
  <si>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</si>
  <si>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</si>
  <si>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</si>
  <si>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</si>
  <si>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</si>
  <si>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</si>
  <si>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</si>
  <si>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</si>
  <si>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</si>
  <si>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</si>
  <si>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</si>
  <si>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</si>
  <si>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</si>
  <si>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</si>
  <si>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</si>
  <si>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</si>
  <si>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</si>
  <si>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</si>
  <si>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</si>
  <si>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</si>
  <si>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</si>
  <si>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</si>
  <si>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</si>
  <si>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</si>
  <si>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</si>
  <si>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</si>
  <si>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</si>
  <si>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</si>
  <si>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</si>
  <si>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</si>
  <si>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</si>
  <si>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</si>
  <si>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</si>
  <si>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</si>
  <si>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</si>
  <si>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</si>
  <si>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</si>
  <si>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</si>
  <si>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</si>
  <si>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</si>
  <si>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</si>
  <si>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</si>
  <si>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</si>
  <si>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</si>
  <si>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</si>
  <si>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</si>
  <si>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</si>
  <si>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</si>
  <si>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</si>
  <si>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</si>
  <si>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</si>
  <si>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</si>
  <si>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</si>
  <si>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</si>
  <si>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</si>
  <si>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</si>
  <si>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</si>
  <si>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</si>
  <si>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</si>
  <si>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</si>
  <si>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</si>
  <si>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</si>
  <si>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</si>
  <si>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</si>
  <si>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</si>
  <si>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</si>
  <si>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</si>
  <si>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</si>
  <si>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</si>
  <si>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</si>
  <si>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</si>
  <si>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</si>
  <si>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</si>
  <si>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</si>
  <si>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</si>
  <si>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</si>
  <si>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</si>
  <si>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</si>
  <si>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</si>
  <si>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</si>
  <si>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</si>
  <si>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</si>
  <si>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</si>
  <si>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</si>
  <si>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</si>
  <si>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</si>
  <si>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</si>
  <si>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</si>
  <si>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</si>
  <si>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</si>
  <si>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</si>
  <si>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</si>
  <si>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</si>
  <si>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</si>
  <si>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</si>
  <si>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</si>
  <si>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</si>
  <si>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</si>
  <si>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</si>
  <si>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</si>
  <si>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</si>
  <si>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</si>
  <si>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</si>
  <si>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</si>
  <si>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</si>
  <si>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</si>
  <si>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</si>
  <si>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</si>
  <si>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</si>
  <si>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</si>
  <si>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</si>
  <si>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</si>
  <si>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</si>
  <si>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</si>
  <si>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</si>
  <si>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</si>
  <si>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</si>
  <si>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</si>
  <si>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</si>
  <si>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</si>
  <si>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</si>
  <si>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</si>
  <si>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</si>
  <si>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</si>
  <si>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</si>
  <si>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</si>
  <si>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</si>
  <si>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</si>
  <si>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</si>
  <si>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</si>
  <si>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</si>
  <si>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</si>
  <si>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</si>
  <si>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</si>
  <si>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</si>
  <si>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</si>
  <si>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</si>
  <si>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</si>
  <si>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</si>
  <si>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</si>
  <si>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</si>
  <si>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</si>
  <si>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</si>
  <si>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</si>
  <si>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</si>
  <si>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</si>
  <si>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</si>
  <si>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</si>
  <si>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</si>
  <si>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</si>
  <si>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</si>
  <si>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</si>
  <si>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</si>
  <si>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</si>
  <si>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</si>
  <si>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</si>
  <si>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</si>
  <si>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</si>
  <si>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</si>
  <si>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</si>
  <si>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</si>
  <si>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</si>
  <si>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</si>
  <si>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</si>
  <si>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</si>
  <si>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</si>
  <si>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</si>
  <si>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</si>
  <si>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</si>
  <si>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</si>
  <si>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</si>
  <si>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</si>
  <si>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</si>
  <si>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</si>
  <si>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</si>
  <si>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</si>
  <si>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</si>
  <si>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</si>
  <si>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</si>
  <si>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</si>
  <si>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</si>
  <si>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</si>
  <si>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</si>
  <si>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</si>
  <si>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</si>
  <si>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</si>
  <si>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</si>
  <si>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</si>
  <si>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</si>
  <si>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</si>
  <si>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</si>
  <si>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</si>
  <si>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</si>
  <si>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</si>
  <si>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</si>
  <si>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</si>
  <si>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</si>
  <si>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</si>
  <si>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</si>
  <si>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</si>
  <si>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</si>
  <si>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</si>
  <si>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</si>
  <si>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</si>
  <si>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</si>
  <si>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</si>
  <si>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</si>
  <si>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</si>
  <si>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</si>
  <si>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</si>
  <si>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</si>
  <si>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</si>
  <si>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</si>
  <si>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</si>
  <si>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</si>
  <si>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</si>
  <si>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</si>
  <si>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</si>
  <si>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</si>
  <si>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</si>
  <si>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</si>
  <si>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</si>
  <si>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</si>
  <si>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</si>
  <si>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</si>
  <si>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</si>
  <si>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</si>
  <si>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</si>
  <si>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</si>
  <si>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</si>
  <si>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</si>
  <si>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</si>
  <si>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</si>
  <si>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</si>
  <si>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</si>
  <si>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</si>
  <si>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</si>
  <si>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</si>
  <si>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</si>
  <si>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</si>
  <si>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</si>
  <si>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</si>
  <si>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</si>
  <si>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</si>
  <si>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</si>
  <si>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</si>
  <si>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</si>
  <si>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</si>
  <si>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</si>
  <si>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</si>
  <si>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</si>
  <si>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</si>
  <si>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</si>
  <si>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</si>
  <si>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</si>
  <si>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</si>
  <si>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</si>
  <si>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</si>
  <si>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</si>
  <si>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</si>
  <si>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</si>
  <si>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</si>
  <si>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</si>
  <si>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</si>
  <si>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</si>
  <si>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</si>
  <si>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</si>
  <si>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</si>
  <si>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</si>
  <si>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</si>
  <si>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</si>
  <si>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</si>
  <si>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</si>
  <si>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</si>
  <si>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</si>
  <si>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</si>
  <si>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</si>
  <si>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</si>
  <si>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</si>
  <si>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</si>
  <si>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</si>
  <si>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</si>
  <si>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</si>
  <si>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</si>
  <si>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</si>
  <si>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</si>
  <si>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</si>
  <si>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</si>
  <si>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</si>
  <si>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</si>
  <si>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</si>
  <si>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</si>
  <si>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</si>
  <si>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</si>
  <si>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</si>
  <si>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</si>
  <si>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</si>
  <si>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</si>
  <si>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</si>
  <si>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</si>
  <si>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</si>
  <si>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</si>
  <si>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</si>
  <si>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</si>
  <si>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</si>
  <si>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</si>
  <si>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</si>
  <si>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</si>
  <si>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</si>
  <si>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</si>
  <si>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</si>
  <si>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</si>
  <si>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</si>
  <si>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</si>
  <si>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</si>
  <si>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</si>
  <si>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</si>
  <si>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</si>
  <si>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</si>
  <si>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</si>
  <si>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</si>
  <si>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</si>
  <si>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</si>
  <si>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</si>
  <si>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</si>
  <si>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</si>
  <si>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</si>
  <si>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</si>
  <si>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</si>
  <si>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</si>
  <si>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</si>
  <si>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</si>
  <si>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</si>
  <si>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</si>
  <si>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</si>
  <si>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</si>
  <si>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</si>
  <si>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</si>
  <si>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</si>
  <si>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</si>
  <si>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</si>
  <si>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</si>
  <si>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</si>
  <si>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</si>
  <si>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</si>
  <si>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</si>
  <si>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</si>
  <si>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</si>
  <si>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</si>
  <si>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</si>
  <si>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</si>
  <si>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</si>
  <si>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</si>
  <si>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</si>
  <si>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</si>
  <si>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</si>
  <si>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</si>
  <si>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</si>
  <si>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</si>
  <si>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</si>
  <si>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</si>
  <si>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</si>
  <si>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</si>
  <si>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</si>
  <si>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</si>
  <si>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</si>
  <si>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</si>
  <si>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</si>
  <si>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</si>
  <si>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</si>
  <si>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</si>
  <si>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</si>
  <si>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</si>
  <si>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</si>
  <si>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</si>
  <si>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</si>
  <si>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</si>
  <si>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</si>
  <si>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</si>
  <si>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</si>
  <si>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</si>
  <si>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</si>
  <si>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</si>
  <si>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</si>
  <si>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</si>
  <si>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</si>
  <si>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</si>
  <si>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</si>
  <si>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</si>
  <si>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</si>
  <si>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</si>
  <si>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</si>
  <si>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</si>
  <si>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</si>
  <si>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</si>
  <si>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</si>
  <si>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</si>
  <si>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</si>
  <si>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</si>
  <si>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</si>
  <si>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</si>
  <si>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</si>
  <si>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</si>
  <si>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</si>
  <si>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</si>
  <si>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</si>
  <si>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</si>
  <si>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</si>
  <si>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</si>
  <si>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</si>
  <si>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</si>
  <si>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</si>
  <si>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</si>
  <si>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</si>
  <si>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</si>
  <si>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</si>
  <si>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</si>
  <si>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</si>
  <si>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</si>
  <si>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</si>
  <si>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</si>
  <si>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</si>
  <si>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</si>
  <si>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</si>
  <si>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</si>
  <si>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</si>
  <si>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</si>
  <si>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</si>
  <si>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</si>
  <si>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</si>
  <si>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</si>
  <si>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</si>
  <si>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</si>
  <si>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</si>
  <si>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</si>
  <si>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</si>
  <si>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</si>
  <si>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</si>
  <si>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</si>
  <si>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</si>
  <si>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</si>
  <si>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</si>
  <si>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</si>
  <si>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</si>
  <si>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</si>
  <si>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</si>
  <si>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</si>
  <si>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</si>
  <si>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</si>
  <si>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</si>
  <si>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</si>
  <si>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</si>
  <si>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</si>
  <si>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</si>
  <si>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</si>
  <si>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</si>
  <si>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</si>
  <si>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</si>
  <si>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</si>
  <si>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</si>
  <si>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</si>
  <si>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</si>
  <si>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</si>
  <si>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</si>
  <si>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</si>
  <si>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</si>
  <si>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</si>
  <si>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</si>
  <si>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</si>
  <si>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</si>
  <si>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</si>
  <si>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</si>
  <si>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</si>
  <si>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</si>
  <si>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</si>
  <si>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</si>
  <si>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</si>
  <si>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</si>
  <si>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</si>
  <si>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</si>
  <si>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</si>
  <si>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</si>
  <si>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</si>
  <si>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</si>
  <si>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</si>
  <si>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</si>
  <si>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</si>
  <si>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</si>
  <si>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</si>
  <si>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</si>
  <si>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</si>
  <si>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</si>
  <si>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</si>
  <si>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</si>
  <si>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</si>
  <si>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</si>
  <si>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</si>
  <si>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</si>
  <si>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</si>
  <si>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</si>
  <si>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</si>
  <si>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</si>
  <si>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</si>
  <si>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</si>
  <si>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</si>
  <si>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</si>
  <si>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</si>
  <si>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</si>
  <si>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</si>
  <si>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</si>
  <si>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</si>
  <si>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</si>
  <si>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</si>
  <si>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</si>
  <si>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</si>
  <si>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</si>
  <si>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</si>
  <si>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</si>
  <si>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</si>
  <si>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</si>
  <si>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</si>
  <si>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</si>
  <si>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</si>
  <si>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</si>
  <si>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</si>
  <si>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</si>
  <si>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</si>
  <si>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</si>
  <si>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</si>
  <si>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</si>
  <si>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</si>
  <si>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</si>
  <si>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</si>
  <si>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</si>
  <si>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</si>
  <si>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</si>
  <si>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</si>
  <si>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</si>
  <si>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</si>
  <si>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</si>
  <si>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</si>
  <si>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</si>
  <si>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</si>
  <si>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</si>
  <si>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</si>
  <si>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</si>
  <si>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</si>
  <si>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</si>
  <si>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</si>
  <si>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</si>
  <si>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</si>
  <si>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</si>
  <si>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</si>
  <si>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</si>
  <si>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</si>
  <si>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</si>
  <si>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</si>
  <si>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</si>
  <si>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</si>
  <si>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</si>
  <si>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</si>
  <si>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</si>
  <si>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</si>
  <si>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</si>
  <si>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</si>
  <si>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</si>
  <si>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</si>
  <si>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</si>
  <si>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</si>
  <si>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</si>
  <si>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</si>
  <si>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</si>
  <si>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</si>
  <si>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</si>
  <si>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</si>
  <si>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</si>
  <si>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</si>
  <si>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</si>
  <si>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</si>
  <si>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</si>
  <si>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</si>
  <si>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</si>
  <si>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</si>
  <si>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</si>
  <si>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</si>
  <si>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</si>
  <si>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</si>
  <si>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</si>
  <si>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</si>
  <si>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</si>
  <si>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</si>
  <si>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</si>
  <si>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</si>
  <si>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</si>
  <si>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</si>
  <si>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</si>
  <si>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</si>
  <si>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</si>
  <si>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</si>
  <si>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</si>
  <si>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</si>
  <si>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</si>
  <si>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</si>
  <si>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</si>
  <si>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</si>
  <si>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</si>
  <si>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</si>
  <si>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</si>
  <si>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</si>
  <si>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</si>
  <si>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</si>
  <si>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</si>
  <si>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</si>
  <si>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</si>
  <si>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</si>
  <si>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</si>
  <si>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</si>
  <si>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</si>
  <si>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</si>
  <si>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</si>
  <si>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</si>
  <si>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</si>
  <si>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</si>
  <si>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</si>
  <si>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</si>
  <si>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</si>
  <si>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</si>
  <si>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</si>
  <si>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</si>
  <si>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</si>
  <si>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</si>
  <si>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</si>
  <si>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</si>
  <si>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</si>
  <si>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</si>
  <si>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</si>
  <si>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</si>
  <si>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</si>
  <si>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</si>
  <si>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</si>
  <si>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</si>
  <si>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</si>
  <si>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</si>
  <si>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</si>
  <si>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</si>
  <si>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</si>
  <si>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</si>
  <si>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</si>
  <si>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</si>
  <si>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</si>
  <si>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</si>
  <si>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</si>
  <si>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</si>
  <si>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</si>
  <si>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</si>
  <si>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</si>
  <si>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</si>
  <si>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</si>
  <si>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</si>
  <si>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</si>
  <si>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</si>
  <si>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</si>
  <si>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</si>
  <si>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</si>
  <si>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</si>
  <si>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</si>
  <si>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</si>
  <si>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</si>
  <si>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</si>
  <si>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</si>
  <si>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</si>
  <si>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</si>
  <si>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</si>
  <si>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</si>
  <si>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</si>
  <si>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</si>
  <si>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</si>
  <si>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</si>
  <si>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</si>
  <si>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</si>
  <si>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</si>
  <si>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</si>
  <si>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</si>
  <si>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</si>
  <si>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</si>
  <si>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</si>
  <si>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</si>
  <si>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</si>
  <si>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</si>
  <si>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</si>
  <si>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</si>
  <si>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</si>
  <si>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</si>
  <si>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</si>
  <si>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</si>
  <si>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</si>
  <si>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</si>
  <si>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</si>
  <si>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</si>
  <si>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</si>
  <si>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</si>
  <si>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</si>
  <si>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</si>
  <si>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</si>
  <si>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</si>
  <si>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</si>
  <si>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</si>
  <si>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</si>
  <si>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</si>
  <si>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</si>
  <si>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</si>
  <si>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</si>
  <si>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</si>
  <si>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</si>
  <si>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</si>
  <si>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</si>
  <si>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</si>
  <si>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</si>
  <si>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</si>
  <si>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</si>
  <si>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</si>
  <si>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</si>
  <si>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</si>
  <si>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</si>
  <si>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</si>
  <si>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</si>
  <si>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</si>
  <si>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</si>
  <si>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</si>
  <si>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</si>
  <si>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</si>
  <si>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</si>
  <si>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</si>
  <si>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</si>
  <si>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</si>
  <si>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</si>
  <si>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</si>
  <si>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</si>
  <si>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</si>
  <si>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</si>
  <si>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</si>
  <si>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</si>
  <si>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</si>
  <si>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</si>
  <si>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</si>
  <si>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</si>
  <si>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</si>
  <si>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</si>
  <si>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</si>
  <si>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</si>
  <si>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</si>
  <si>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</si>
  <si>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</si>
  <si>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</si>
  <si>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</si>
  <si>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</si>
  <si>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</si>
  <si>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</si>
  <si>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</si>
  <si>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</si>
  <si>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</si>
  <si>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</si>
  <si>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</si>
  <si>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</si>
  <si>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</si>
  <si>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</si>
  <si>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</si>
  <si>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</si>
  <si>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</si>
  <si>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</si>
  <si>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</si>
  <si>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</si>
  <si>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</si>
  <si>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</si>
  <si>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</si>
  <si>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</si>
  <si>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</si>
  <si>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</si>
  <si>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</si>
  <si>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</si>
  <si>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</si>
  <si>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</si>
  <si>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</si>
  <si>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</si>
  <si>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</si>
  <si>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</si>
  <si>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</si>
  <si>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</si>
  <si>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</si>
  <si>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</si>
  <si>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</si>
  <si>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</si>
  <si>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</si>
  <si>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</si>
  <si>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</si>
  <si>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</si>
  <si>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</si>
  <si>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</si>
  <si>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</si>
  <si>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</si>
  <si>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</si>
  <si>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</si>
  <si>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</si>
  <si>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</si>
  <si>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</si>
  <si>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</si>
  <si>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</si>
  <si>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</si>
  <si>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</si>
  <si>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</si>
  <si>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</si>
  <si>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</si>
  <si>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</si>
  <si>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</si>
  <si>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</si>
  <si>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</si>
  <si>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</si>
  <si>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</si>
  <si>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</si>
  <si>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</si>
  <si>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</si>
  <si>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</si>
  <si>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</si>
  <si>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</si>
  <si>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</si>
  <si>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</si>
  <si>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</si>
  <si>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</si>
  <si>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</si>
  <si>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</si>
  <si>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</si>
  <si>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</si>
  <si>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</si>
  <si>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</si>
  <si>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</si>
  <si>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</si>
  <si>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</si>
  <si>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</si>
  <si>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</si>
  <si>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</si>
  <si>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</si>
  <si>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</si>
  <si>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</si>
  <si>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</si>
  <si>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</si>
  <si>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</si>
  <si>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</si>
  <si>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</si>
  <si>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</si>
  <si>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</si>
  <si>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</si>
  <si>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</si>
  <si>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</si>
  <si>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</si>
  <si>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</si>
  <si>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</si>
  <si>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</si>
  <si>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</si>
  <si>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</si>
  <si>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</si>
  <si>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</si>
  <si>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</si>
  <si>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</si>
  <si>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</si>
  <si>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</si>
  <si>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</si>
  <si>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</si>
  <si>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</si>
  <si>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</si>
  <si>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</si>
  <si>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</si>
  <si>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</si>
  <si>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</si>
  <si>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</si>
  <si>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</si>
  <si>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</si>
  <si>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</si>
  <si>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</si>
  <si>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</si>
  <si>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</si>
  <si>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</si>
  <si>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</si>
  <si>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</si>
  <si>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</si>
  <si>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</si>
  <si>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</si>
  <si>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</si>
  <si>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</si>
  <si>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</si>
  <si>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</si>
  <si>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</si>
  <si>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</si>
  <si>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</si>
  <si>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</si>
  <si>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</si>
  <si>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</si>
  <si>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</si>
  <si>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</si>
  <si>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</si>
  <si>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</si>
  <si>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</si>
  <si>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</si>
  <si>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</si>
  <si>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</si>
  <si>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</si>
  <si>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</si>
  <si>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</si>
  <si>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</si>
  <si>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</si>
  <si>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</si>
  <si>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</si>
  <si>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</si>
  <si>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</si>
  <si>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</si>
  <si>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</si>
  <si>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</si>
  <si>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</si>
  <si>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</si>
  <si>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</si>
  <si>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</si>
  <si>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</si>
  <si>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</si>
  <si>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</si>
  <si>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</si>
  <si>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</si>
  <si>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</si>
  <si>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</si>
  <si>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</si>
  <si>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</si>
  <si>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</si>
  <si>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</si>
  <si>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</si>
  <si>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</si>
  <si>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</si>
  <si>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</si>
  <si>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</si>
  <si>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</si>
  <si>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</si>
  <si>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</si>
  <si>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</si>
  <si>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</si>
  <si>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</si>
  <si>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</si>
  <si>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</si>
  <si>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</si>
  <si>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</si>
  <si>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</si>
  <si>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</si>
  <si>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</si>
  <si>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</si>
  <si>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</si>
  <si>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</si>
  <si>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</si>
  <si>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</si>
  <si>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</si>
  <si>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</si>
  <si>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</si>
  <si>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</si>
  <si>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</si>
  <si>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</si>
  <si>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</si>
  <si>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</si>
  <si>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</si>
  <si>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</si>
  <si>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</si>
  <si>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</si>
  <si>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</si>
  <si>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</si>
  <si>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</si>
  <si>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</si>
  <si>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</si>
  <si>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</si>
  <si>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</si>
  <si>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</si>
  <si>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</si>
  <si>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</si>
  <si>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</si>
  <si>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</si>
  <si>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</si>
  <si>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</si>
  <si>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</si>
  <si>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</si>
  <si>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</si>
  <si>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</si>
  <si>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</si>
  <si>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</si>
  <si>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</si>
  <si>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</si>
  <si>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</si>
  <si>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</si>
  <si>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</si>
  <si>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</si>
  <si>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</si>
  <si>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</si>
  <si>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</si>
  <si>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</si>
  <si>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</si>
  <si>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</si>
  <si>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</si>
  <si>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</si>
  <si>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</si>
  <si>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</si>
  <si>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</si>
  <si>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</si>
  <si>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</si>
  <si>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</si>
  <si>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</si>
  <si>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</si>
  <si>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</si>
  <si>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</si>
  <si>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</si>
  <si>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</si>
  <si>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</si>
  <si>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</si>
  <si>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</si>
  <si>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</si>
  <si>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</si>
  <si>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</si>
  <si>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</si>
  <si>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</si>
  <si>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</si>
  <si>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</si>
  <si>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</si>
  <si>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</si>
  <si>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</si>
  <si>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</si>
  <si>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</si>
  <si>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</si>
  <si>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</si>
  <si>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</si>
  <si>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</si>
  <si>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</si>
  <si>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</si>
  <si>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</si>
  <si>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</si>
  <si>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</si>
  <si>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</si>
  <si>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</si>
  <si>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</si>
  <si>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</si>
  <si>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</si>
  <si>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</si>
  <si>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</si>
  <si>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</si>
  <si>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</si>
  <si>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</si>
  <si>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</si>
  <si>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</si>
  <si>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</si>
  <si>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</si>
  <si>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</si>
  <si>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</si>
  <si>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</si>
  <si>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</si>
  <si>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</si>
  <si>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</si>
  <si>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</si>
  <si>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</si>
  <si>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</si>
  <si>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</si>
  <si>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</si>
  <si>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</si>
  <si>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</si>
  <si>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</si>
  <si>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</si>
  <si>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</si>
  <si>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</si>
  <si>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</si>
  <si>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</si>
  <si>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</si>
  <si>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</si>
  <si>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</si>
  <si>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</si>
  <si>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</si>
  <si>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</si>
  <si>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</si>
  <si>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</si>
  <si>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</si>
  <si>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</si>
  <si>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</si>
  <si>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</si>
  <si>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</si>
  <si>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</si>
  <si>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</si>
  <si>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</si>
  <si>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</si>
  <si>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</si>
  <si>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</si>
  <si>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</si>
  <si>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</si>
  <si>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</si>
  <si>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</si>
  <si>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</si>
  <si>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</si>
  <si>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</si>
  <si>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</si>
  <si>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</si>
  <si>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</si>
  <si>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</si>
  <si>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</si>
  <si>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</si>
  <si>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</si>
  <si>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</si>
  <si>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</si>
  <si>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</si>
  <si>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</si>
  <si>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</si>
  <si>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</si>
  <si>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</si>
  <si>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</si>
  <si>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</si>
  <si>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</si>
  <si>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</si>
  <si>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</si>
  <si>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</si>
  <si>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</si>
  <si>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</si>
  <si>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</si>
  <si>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</si>
  <si>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</si>
  <si>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</si>
  <si>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</si>
  <si>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</si>
  <si>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</si>
  <si>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</si>
  <si>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</si>
  <si>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</si>
  <si>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</si>
  <si>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</si>
  <si>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</si>
  <si>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</si>
  <si>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</si>
  <si>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</si>
  <si>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</si>
  <si>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</si>
  <si>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</si>
  <si>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</si>
  <si>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</si>
  <si>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</si>
  <si>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</si>
  <si>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</si>
  <si>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</si>
  <si>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</si>
  <si>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</si>
  <si>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</si>
  <si>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</si>
  <si>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</si>
  <si>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</si>
  <si>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</si>
  <si>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</si>
  <si>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</si>
  <si>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</si>
  <si>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</si>
  <si>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</si>
  <si>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</si>
  <si>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</si>
  <si>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</si>
  <si>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</si>
  <si>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</si>
  <si>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</si>
  <si>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</si>
  <si>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</si>
  <si>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</si>
  <si>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</si>
  <si>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</si>
  <si>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</si>
  <si>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</si>
  <si>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</si>
  <si>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</si>
  <si>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</si>
  <si>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</si>
  <si>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</si>
  <si>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</si>
  <si>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</si>
  <si>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</si>
  <si>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</si>
  <si>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</si>
  <si>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</si>
  <si>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</si>
  <si>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</si>
  <si>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</si>
  <si>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</si>
  <si>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</si>
  <si>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</si>
  <si>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</si>
  <si>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</si>
  <si>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</si>
  <si>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</si>
  <si>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</si>
  <si>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</si>
  <si>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</si>
  <si>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</si>
  <si>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</si>
  <si>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</si>
  <si>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</si>
  <si>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</si>
  <si>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</si>
  <si>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</si>
  <si>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</si>
  <si>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</si>
  <si>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</si>
  <si>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</si>
  <si>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</si>
  <si>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</si>
  <si>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</si>
  <si>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</si>
  <si>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</si>
  <si>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</si>
  <si>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</si>
  <si>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</si>
  <si>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</si>
  <si>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</si>
  <si>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</si>
  <si>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</si>
  <si>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</si>
  <si>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</si>
  <si>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</si>
  <si>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</si>
  <si>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</si>
  <si>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</si>
  <si>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</si>
  <si>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</si>
  <si>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</si>
  <si>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</si>
  <si>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</si>
  <si>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</si>
  <si>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</si>
  <si>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</si>
  <si>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</si>
  <si>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</si>
  <si>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</si>
  <si>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</si>
  <si>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</si>
  <si>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</si>
  <si>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</si>
  <si>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</si>
  <si>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</si>
  <si>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</si>
  <si>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</si>
  <si>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</si>
  <si>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</si>
  <si>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</si>
  <si>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</si>
  <si>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</si>
  <si>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</si>
  <si>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</si>
  <si>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</si>
  <si>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</si>
  <si>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</si>
  <si>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</si>
  <si>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</si>
  <si>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</si>
  <si>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</si>
  <si>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</si>
  <si>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</si>
  <si>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</si>
  <si>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</si>
  <si>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</si>
  <si>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</si>
  <si>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</si>
  <si>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</si>
  <si>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</si>
  <si>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</si>
  <si>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</si>
  <si>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</si>
  <si>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</si>
  <si>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</si>
  <si>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</si>
  <si>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</si>
  <si>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</si>
  <si>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</si>
  <si>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</si>
  <si>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</si>
  <si>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</si>
  <si>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</si>
  <si>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</si>
  <si>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</si>
  <si>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</si>
  <si>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</si>
  <si>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</si>
  <si>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</si>
  <si>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</si>
  <si>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</si>
  <si>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</si>
  <si>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</si>
  <si>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</si>
  <si>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</si>
  <si>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</si>
  <si>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</si>
  <si>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</si>
  <si>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</si>
  <si>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</si>
  <si>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</si>
  <si>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</si>
  <si>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</si>
  <si>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</si>
  <si>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</si>
  <si>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</si>
  <si>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</si>
  <si>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</si>
  <si>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</si>
  <si>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</si>
  <si>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</si>
  <si>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</si>
  <si>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</si>
  <si>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</si>
  <si>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</si>
  <si>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</si>
  <si>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</si>
  <si>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</si>
  <si>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</si>
  <si>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</si>
  <si>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</si>
  <si>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</si>
  <si>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</si>
  <si>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</si>
  <si>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</si>
  <si>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</si>
  <si>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</si>
  <si>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</si>
  <si>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</si>
  <si>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</si>
  <si>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</si>
  <si>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</si>
  <si>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</si>
  <si>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</si>
  <si>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</si>
  <si>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</si>
  <si>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</si>
  <si>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</si>
  <si>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</si>
  <si>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</si>
  <si>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</si>
  <si>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</si>
  <si>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</si>
  <si>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</si>
  <si>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</si>
  <si>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</si>
  <si>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</si>
  <si>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</si>
  <si>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</si>
  <si>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</si>
  <si>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</si>
  <si>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</si>
  <si>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</si>
  <si>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</si>
  <si>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</si>
  <si>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</si>
  <si>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</si>
  <si>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</si>
  <si>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</si>
  <si>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</si>
  <si>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</si>
  <si>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</si>
  <si>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</si>
  <si>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</si>
  <si>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</si>
  <si>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</si>
  <si>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</si>
  <si>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</si>
  <si>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</si>
  <si>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</si>
  <si>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</si>
  <si>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</si>
  <si>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</si>
  <si>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</si>
  <si>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</si>
  <si>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</si>
  <si>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</si>
  <si>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</si>
  <si>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</si>
  <si>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</si>
  <si>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</si>
  <si>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</si>
  <si>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</si>
  <si>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</si>
  <si>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</si>
  <si>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</si>
  <si>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</si>
  <si>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</si>
  <si>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</si>
  <si>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</si>
  <si>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</si>
  <si>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</si>
  <si>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</si>
  <si>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</si>
  <si>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</si>
  <si>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</si>
  <si>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</si>
  <si>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</si>
  <si>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</si>
  <si>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</si>
  <si>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</si>
  <si>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</si>
  <si>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</si>
  <si>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</si>
  <si>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</si>
  <si>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</si>
  <si>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</si>
  <si>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</si>
  <si>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</si>
  <si>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</si>
  <si>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</si>
  <si>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</si>
  <si>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</si>
  <si>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</si>
  <si>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</si>
  <si>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</si>
  <si>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</si>
  <si>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</si>
  <si>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</si>
  <si>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</si>
  <si>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</si>
  <si>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</si>
  <si>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</si>
  <si>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</si>
  <si>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</si>
  <si>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</si>
  <si>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</si>
  <si>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</si>
  <si>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</si>
  <si>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</si>
  <si>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</si>
  <si>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</si>
  <si>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</si>
  <si>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</si>
  <si>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</si>
  <si>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</si>
  <si>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</si>
  <si>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</si>
  <si>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</si>
  <si>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</si>
  <si>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</si>
  <si>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</si>
  <si>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</si>
  <si>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</si>
  <si>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</si>
  <si>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</si>
  <si>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</si>
  <si>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</si>
  <si>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</si>
  <si>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</si>
  <si>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</si>
  <si>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</si>
  <si>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</si>
  <si>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</si>
  <si>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</si>
  <si>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</si>
  <si>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</si>
  <si>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</si>
  <si>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</si>
  <si>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</si>
  <si>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</si>
  <si>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</si>
  <si>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</si>
  <si>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</si>
  <si>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</si>
  <si>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</si>
  <si>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</si>
  <si>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</si>
  <si>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</si>
  <si>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</si>
  <si>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</si>
  <si>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</si>
  <si>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</si>
  <si>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</si>
  <si>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</si>
  <si>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</si>
  <si>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</si>
  <si>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</si>
  <si>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</si>
  <si>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</si>
  <si>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</si>
  <si>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</si>
  <si>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</si>
  <si>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</si>
  <si>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</si>
  <si>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</si>
  <si>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</si>
  <si>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</si>
  <si>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</si>
  <si>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</si>
  <si>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</si>
  <si>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</si>
  <si>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</si>
  <si>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</si>
  <si>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</si>
  <si>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</si>
  <si>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</si>
  <si>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</si>
  <si>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</si>
  <si>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</si>
  <si>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</si>
  <si>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</si>
  <si>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</si>
  <si>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</si>
  <si>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</si>
  <si>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</si>
  <si>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</si>
  <si>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</si>
  <si>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</si>
  <si>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</si>
  <si>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</si>
  <si>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</si>
  <si>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</si>
  <si>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</si>
  <si>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</si>
  <si>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</si>
  <si>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</si>
  <si>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</si>
  <si>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</si>
  <si>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</si>
  <si>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</si>
  <si>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</si>
  <si>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</si>
  <si>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</si>
  <si>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</si>
  <si>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</si>
  <si>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</si>
  <si>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</si>
  <si>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</si>
  <si>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</si>
  <si>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</si>
  <si>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</si>
  <si>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</si>
  <si>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</si>
  <si>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</si>
  <si>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</si>
  <si>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</si>
  <si>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</si>
  <si>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</si>
  <si>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</si>
  <si>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</si>
  <si>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</si>
  <si>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</si>
  <si>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</si>
  <si>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</si>
  <si>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</si>
  <si>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</si>
  <si>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</si>
  <si>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</si>
  <si>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</si>
  <si>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</si>
  <si>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</si>
  <si>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</si>
  <si>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</si>
  <si>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</si>
  <si>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</si>
  <si>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</si>
  <si>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</si>
  <si>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</si>
  <si>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</si>
  <si>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</si>
  <si>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</si>
  <si>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</si>
  <si>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</si>
  <si>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</si>
  <si>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</si>
  <si>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</si>
  <si>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</si>
  <si>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</si>
  <si>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</si>
  <si>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</si>
  <si>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</si>
  <si>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</si>
  <si>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</si>
  <si>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</si>
  <si>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</si>
  <si>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</si>
  <si>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</si>
  <si>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</si>
  <si>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</si>
  <si>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</si>
  <si>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</si>
  <si>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</si>
  <si>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</si>
  <si>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</si>
  <si>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</si>
  <si>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</si>
  <si>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</si>
  <si>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</si>
  <si>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</si>
  <si>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</si>
  <si>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</si>
  <si>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</si>
  <si>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</si>
  <si>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</si>
  <si>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</si>
  <si>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</si>
  <si>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</si>
  <si>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</si>
  <si>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</si>
  <si>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</si>
  <si>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</si>
  <si>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</si>
  <si>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</si>
  <si>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</si>
  <si>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</si>
  <si>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</si>
  <si>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</si>
  <si>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</si>
  <si>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</si>
  <si>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</si>
  <si>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</si>
  <si>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</si>
  <si>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</si>
  <si>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</si>
  <si>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</si>
  <si>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</si>
  <si>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</si>
  <si>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</si>
  <si>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</si>
  <si>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</si>
  <si>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</si>
  <si>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</si>
  <si>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</si>
  <si>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</si>
  <si>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</si>
  <si>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</si>
  <si>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</si>
  <si>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</si>
  <si>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</si>
  <si>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</si>
  <si>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</si>
  <si>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</si>
  <si>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</si>
  <si>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</si>
  <si>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</si>
  <si>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</si>
  <si>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</si>
  <si>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</si>
  <si>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</si>
  <si>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</si>
  <si>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</si>
  <si>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</si>
  <si>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</si>
  <si>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</si>
  <si>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</si>
  <si>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</si>
  <si>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</si>
  <si>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</si>
  <si>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</si>
  <si>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</si>
  <si>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</si>
  <si>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</si>
  <si>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</si>
  <si>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</si>
  <si>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</si>
  <si>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</si>
  <si>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</si>
  <si>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</si>
  <si>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</si>
  <si>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</si>
  <si>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</si>
  <si>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</si>
  <si>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</si>
  <si>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</si>
  <si>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</si>
  <si>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</si>
  <si>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</si>
  <si>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</si>
  <si>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</si>
  <si>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</si>
  <si>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</si>
  <si>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</si>
  <si>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</si>
  <si>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</si>
  <si>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</si>
  <si>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</si>
  <si>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</si>
  <si>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</si>
  <si>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</si>
  <si>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</si>
  <si>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</si>
  <si>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</si>
  <si>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</si>
  <si>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</si>
  <si>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</si>
  <si>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</si>
  <si>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</si>
  <si>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</si>
  <si>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</si>
  <si>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</si>
  <si>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</si>
  <si>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</si>
  <si>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</si>
  <si>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</si>
  <si>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</si>
  <si>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</si>
  <si>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</si>
  <si>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</si>
  <si>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</si>
  <si>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</si>
  <si>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</si>
  <si>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</si>
  <si>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</si>
  <si>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</si>
  <si>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</si>
  <si>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</si>
  <si>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</si>
  <si>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</si>
  <si>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</si>
  <si>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</si>
  <si>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</si>
  <si>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</si>
  <si>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</si>
  <si>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</si>
  <si>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</si>
  <si>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</si>
  <si>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</si>
  <si>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</si>
  <si>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</si>
  <si>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</si>
  <si>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</si>
  <si>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</si>
  <si>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</si>
  <si>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</si>
  <si>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</si>
  <si>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</si>
  <si>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</si>
  <si>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</si>
  <si>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</si>
  <si>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</si>
  <si>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</si>
  <si>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</si>
  <si>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</si>
  <si>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</si>
  <si>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</si>
  <si>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</si>
  <si>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</si>
  <si>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</si>
  <si>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</si>
  <si>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</si>
  <si>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</si>
  <si>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</si>
  <si>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</si>
  <si>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</si>
  <si>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</si>
  <si>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</si>
  <si>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</si>
  <si>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</si>
  <si>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</si>
  <si>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</si>
  <si>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</si>
  <si>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</si>
  <si>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</si>
  <si>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</si>
  <si>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</si>
  <si>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</si>
  <si>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</si>
  <si>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</si>
  <si>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</si>
  <si>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</si>
  <si>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</si>
  <si>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</si>
  <si>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</si>
  <si>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</si>
  <si>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</si>
  <si>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</si>
  <si>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</si>
  <si>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</si>
  <si>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</si>
  <si>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</si>
  <si>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</si>
  <si>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</si>
  <si>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</si>
  <si>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</si>
  <si>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</si>
  <si>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</si>
  <si>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</si>
  <si>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</si>
  <si>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</si>
  <si>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</si>
  <si>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</si>
  <si>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</si>
  <si>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</si>
  <si>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</si>
  <si>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</si>
  <si>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</si>
  <si>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</si>
  <si>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</si>
  <si>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</si>
  <si>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</si>
  <si>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</si>
  <si>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</si>
  <si>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</si>
  <si>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</si>
  <si>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</si>
  <si>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</si>
  <si>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</si>
  <si>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</si>
  <si>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</si>
  <si>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</si>
  <si>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</si>
  <si>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</si>
  <si>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</si>
  <si>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</si>
  <si>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</si>
  <si>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</si>
  <si>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</si>
  <si>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</si>
  <si>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</si>
  <si>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</si>
  <si>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</si>
  <si>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</si>
  <si>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</si>
  <si>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</si>
  <si>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</si>
  <si>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</si>
  <si>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</si>
  <si>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</si>
  <si>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</si>
  <si>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</si>
  <si>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</si>
  <si>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</si>
  <si>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</si>
  <si>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</si>
  <si>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</si>
  <si>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</si>
  <si>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</si>
  <si>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</si>
  <si>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</si>
  <si>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</si>
  <si>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</si>
  <si>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</si>
  <si>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</si>
  <si>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</si>
  <si>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</si>
  <si>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</si>
  <si>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</si>
  <si>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</si>
  <si>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</si>
  <si>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</si>
  <si>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</si>
  <si>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</si>
  <si>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</si>
  <si>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</si>
  <si>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</si>
  <si>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</si>
  <si>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</si>
  <si>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</si>
  <si>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</si>
  <si>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</si>
  <si>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</si>
  <si>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</si>
  <si>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</si>
  <si>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</si>
  <si>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</si>
  <si>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</si>
  <si>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</si>
  <si>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</si>
  <si>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</si>
  <si>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</si>
  <si>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</si>
  <si>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</si>
  <si>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</si>
  <si>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</si>
  <si>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</si>
  <si>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</si>
  <si>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</si>
  <si>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</si>
  <si>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</si>
  <si>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</si>
  <si>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</si>
  <si>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</si>
  <si>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</si>
  <si>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</si>
  <si>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</si>
  <si>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</si>
  <si>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</si>
  <si>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</si>
  <si>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</si>
  <si>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</si>
  <si>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</si>
  <si>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</si>
  <si>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</si>
  <si>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</si>
  <si>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</si>
  <si>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</si>
  <si>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</si>
  <si>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</si>
  <si>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</si>
  <si>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</si>
  <si>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</si>
  <si>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</si>
  <si>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</si>
  <si>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</si>
  <si>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</si>
  <si>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</si>
  <si>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</si>
  <si>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</si>
  <si>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</si>
  <si>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</si>
  <si>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</si>
  <si>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</si>
  <si>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</si>
  <si>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</si>
  <si>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</si>
  <si>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</si>
  <si>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</si>
  <si>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</si>
  <si>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</si>
  <si>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</si>
  <si>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</si>
  <si>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</si>
  <si>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</si>
  <si>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</si>
  <si>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</si>
  <si>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</si>
  <si>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</si>
  <si>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</si>
  <si>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</si>
  <si>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</si>
  <si>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</si>
  <si>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</si>
  <si>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</si>
  <si>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</si>
  <si>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</si>
  <si>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</si>
  <si>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</si>
  <si>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</si>
  <si>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</si>
  <si>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</si>
  <si>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</si>
  <si>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</si>
  <si>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</si>
  <si>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</si>
  <si>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</si>
  <si>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</si>
  <si>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</si>
  <si>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</si>
  <si>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</si>
  <si>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</si>
  <si>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</si>
  <si>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</si>
  <si>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</si>
  <si>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</si>
  <si>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</si>
  <si>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</si>
  <si>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</si>
  <si>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</si>
  <si>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</si>
  <si>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</si>
  <si>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</si>
  <si>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</si>
  <si>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</si>
  <si>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</si>
  <si>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</si>
  <si>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</si>
  <si>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</si>
  <si>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</si>
  <si>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</si>
  <si>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</si>
  <si>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</si>
  <si>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</si>
  <si>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</si>
  <si>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</si>
  <si>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</si>
  <si>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</si>
  <si>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</si>
  <si>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</si>
  <si>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</si>
  <si>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</si>
  <si>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</si>
  <si>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</si>
  <si>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</si>
  <si>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</si>
  <si>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</si>
  <si>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</si>
  <si>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</si>
  <si>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</si>
  <si>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</si>
  <si>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</si>
  <si>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</si>
  <si>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</si>
  <si>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</si>
  <si>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</si>
  <si>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</si>
  <si>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</si>
  <si>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</si>
  <si>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</si>
  <si>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</si>
  <si>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</si>
  <si>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</si>
  <si>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</si>
  <si>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</si>
  <si>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</si>
  <si>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</si>
  <si>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</si>
  <si>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</si>
  <si>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</si>
  <si>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</si>
  <si>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</si>
  <si>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</si>
  <si>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</si>
  <si>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</si>
  <si>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</si>
  <si>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</si>
  <si>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</si>
  <si>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</si>
  <si>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</si>
  <si>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</si>
  <si>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</si>
  <si>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</si>
  <si>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</si>
  <si>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</si>
  <si>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</si>
  <si>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</si>
  <si>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</si>
  <si>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</si>
  <si>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</si>
  <si>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</si>
  <si>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</si>
  <si>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</si>
  <si>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</si>
  <si>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</si>
  <si>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</si>
  <si>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</si>
  <si>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</si>
  <si>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</si>
  <si>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</si>
  <si>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</si>
  <si>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</si>
  <si>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</si>
  <si>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</si>
  <si>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</si>
  <si>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</si>
  <si>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</si>
  <si>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</si>
  <si>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</si>
  <si>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</si>
  <si>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</si>
  <si>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</si>
  <si>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</si>
  <si>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</si>
  <si>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</si>
  <si>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</si>
  <si>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</si>
  <si>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</si>
  <si>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</si>
  <si>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</si>
  <si>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</si>
  <si>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</si>
  <si>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</si>
  <si>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</si>
  <si>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</si>
  <si>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</si>
  <si>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</si>
  <si>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</si>
  <si>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</si>
  <si>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</si>
  <si>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</si>
  <si>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</si>
  <si>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</si>
  <si>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</si>
  <si>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</si>
  <si>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</si>
  <si>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</si>
  <si>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</si>
  <si>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</si>
  <si>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</si>
  <si>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</si>
  <si>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</si>
  <si>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</si>
  <si>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</si>
  <si>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</si>
  <si>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</si>
  <si>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</si>
  <si>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</si>
  <si>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</si>
  <si>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</si>
  <si>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</si>
  <si>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</si>
  <si>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</si>
  <si>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</si>
  <si>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</si>
  <si>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</si>
  <si>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</si>
  <si>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</si>
  <si>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</si>
  <si>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</si>
  <si>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</si>
  <si>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</si>
  <si>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</si>
  <si>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</si>
  <si>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</si>
  <si>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</si>
  <si>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</si>
  <si>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</si>
  <si>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</si>
  <si>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</si>
  <si>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</si>
  <si>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</si>
  <si>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</si>
  <si>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</si>
  <si>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</si>
  <si>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</si>
  <si>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</si>
  <si>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</si>
  <si>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</si>
  <si>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</si>
  <si>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</si>
  <si>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</si>
  <si>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</si>
  <si>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</si>
  <si>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</si>
  <si>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</si>
  <si>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</si>
  <si>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</si>
  <si>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</si>
  <si>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</si>
  <si>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</si>
  <si>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</si>
  <si>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</si>
  <si>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</si>
  <si>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</si>
  <si>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</si>
  <si>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</si>
  <si>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</si>
  <si>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</si>
  <si>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</si>
  <si>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</si>
  <si>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</si>
  <si>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</si>
  <si>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</si>
  <si>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</si>
  <si>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</si>
  <si>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</si>
  <si>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</si>
  <si>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</si>
  <si>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</si>
  <si>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</si>
  <si>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</si>
  <si>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</si>
  <si>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</si>
  <si>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</si>
  <si>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</si>
  <si>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</si>
  <si>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</si>
  <si>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</si>
  <si>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</si>
  <si>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</si>
  <si>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</si>
  <si>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</si>
  <si>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</si>
  <si>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</si>
  <si>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</si>
  <si>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</si>
  <si>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</si>
  <si>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</si>
  <si>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</si>
  <si>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</si>
  <si>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</si>
  <si>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</si>
  <si>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</si>
  <si>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</si>
  <si>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</si>
  <si>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</si>
  <si>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</si>
  <si>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</si>
  <si>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</si>
  <si>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</si>
  <si>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</si>
  <si>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</si>
  <si>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</si>
  <si>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</si>
  <si>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</si>
  <si>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</si>
  <si>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</si>
  <si>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</si>
  <si>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</si>
  <si>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</si>
  <si>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</si>
  <si>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</si>
  <si>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</si>
  <si>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</si>
  <si>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</si>
  <si>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</si>
  <si>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</si>
  <si>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</si>
  <si>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</si>
  <si>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</si>
  <si>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</si>
  <si>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</si>
  <si>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</si>
  <si>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</si>
  <si>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</si>
  <si>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</si>
  <si>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</si>
  <si>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</si>
  <si>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</si>
  <si>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</si>
  <si>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</si>
  <si>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</si>
  <si>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</si>
  <si>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</si>
  <si>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</si>
  <si>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</si>
  <si>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</si>
  <si>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</si>
  <si>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</si>
  <si>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</si>
  <si>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</si>
  <si>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</si>
  <si>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</si>
  <si>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</si>
  <si>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</si>
  <si>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</si>
  <si>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</si>
  <si>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</si>
  <si>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</si>
  <si>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</si>
  <si>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</si>
  <si>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</si>
  <si>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</si>
  <si>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</si>
  <si>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</si>
  <si>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</si>
  <si>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</si>
  <si>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</si>
  <si>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</si>
  <si>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</si>
  <si>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</si>
  <si>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</si>
  <si>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</si>
  <si>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</si>
  <si>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</si>
  <si>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</si>
  <si>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</si>
  <si>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</si>
  <si>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</si>
  <si>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</si>
  <si>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</si>
  <si>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</si>
  <si>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</si>
  <si>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</si>
  <si>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</si>
  <si>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</si>
  <si>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</si>
  <si>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</si>
  <si>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</si>
  <si>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</si>
  <si>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</si>
  <si>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</si>
  <si>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</si>
  <si>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</si>
  <si>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</si>
  <si>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</si>
  <si>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</si>
  <si>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</si>
  <si>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</si>
  <si>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</si>
  <si>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</si>
  <si>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</si>
  <si>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</si>
  <si>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</si>
  <si>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</si>
  <si>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</si>
  <si>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</si>
  <si>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</si>
  <si>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</si>
  <si>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</si>
  <si>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</si>
  <si>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</si>
  <si>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</si>
  <si>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</si>
  <si>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</si>
  <si>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</si>
  <si>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</si>
  <si>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</si>
  <si>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</si>
  <si>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</si>
  <si>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</si>
  <si>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</si>
  <si>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</si>
  <si>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</si>
  <si>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</si>
  <si>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</si>
  <si>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</si>
  <si>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</si>
  <si>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</si>
  <si>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</si>
  <si>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</si>
  <si>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</si>
  <si>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</si>
  <si>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</si>
  <si>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</si>
  <si>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</si>
  <si>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</si>
  <si>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</si>
  <si>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</si>
  <si>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</si>
  <si>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</si>
  <si>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</si>
  <si>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</si>
  <si>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</si>
  <si>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</si>
  <si>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</si>
  <si>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</si>
  <si>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</si>
  <si>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</si>
  <si>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</si>
  <si>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</si>
  <si>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</si>
  <si>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</si>
  <si>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</si>
  <si>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</si>
  <si>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</si>
  <si>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</si>
  <si>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</si>
  <si>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</si>
  <si>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</si>
  <si>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</si>
  <si>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</si>
  <si>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</si>
  <si>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</si>
  <si>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</si>
  <si>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</si>
  <si>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</si>
  <si>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</si>
  <si>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</si>
  <si>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</si>
  <si>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</si>
  <si>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</si>
  <si>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</si>
  <si>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</si>
  <si>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</si>
  <si>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</si>
  <si>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</si>
  <si>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</si>
  <si>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</si>
  <si>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</si>
  <si>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</si>
  <si>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</si>
  <si>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</si>
  <si>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</si>
  <si>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</si>
  <si>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</si>
  <si>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</si>
  <si>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</si>
  <si>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</si>
  <si>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</si>
  <si>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</si>
  <si>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</si>
  <si>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</si>
  <si>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</si>
  <si>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</si>
  <si>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</si>
  <si>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</si>
  <si>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</si>
  <si>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</si>
  <si>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</si>
  <si>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</si>
  <si>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</si>
  <si>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</si>
  <si>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</si>
  <si>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</si>
  <si>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</si>
  <si>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</si>
  <si>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</si>
  <si>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</si>
  <si>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</si>
  <si>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</si>
  <si>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</si>
  <si>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</si>
  <si>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</si>
  <si>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</si>
  <si>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</si>
  <si>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</si>
  <si>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</si>
  <si>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</si>
  <si>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</si>
  <si>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</si>
  <si>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</si>
  <si>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</si>
  <si>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</si>
  <si>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</si>
  <si>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</si>
  <si>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</si>
  <si>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</si>
  <si>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</si>
  <si>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</si>
  <si>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</si>
  <si>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</si>
  <si>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</si>
  <si>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</si>
  <si>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</si>
  <si>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</si>
  <si>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</si>
  <si>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</si>
  <si>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</si>
  <si>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</si>
  <si>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</si>
  <si>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</si>
  <si>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</si>
  <si>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</si>
  <si>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</si>
  <si>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</si>
  <si>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</si>
  <si>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</si>
  <si>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</si>
  <si>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</si>
  <si>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</si>
  <si>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</si>
  <si>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</si>
  <si>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</si>
  <si>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</si>
  <si>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</si>
  <si>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</si>
  <si>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</si>
  <si>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</si>
  <si>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</si>
  <si>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</si>
  <si>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</si>
  <si>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</si>
  <si>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</si>
  <si>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</si>
  <si>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</si>
  <si>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</si>
  <si>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</si>
  <si>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</si>
  <si>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</si>
  <si>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</si>
  <si>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</si>
  <si>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</si>
  <si>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</si>
  <si>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</si>
  <si>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</si>
  <si>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</si>
  <si>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</si>
  <si>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</si>
  <si>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</si>
  <si>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</si>
  <si>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</si>
  <si>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</si>
  <si>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</si>
  <si>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</si>
  <si>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</si>
  <si>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</si>
  <si>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</si>
  <si>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</si>
  <si>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</si>
  <si>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</si>
  <si>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</si>
  <si>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</si>
  <si>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</si>
  <si>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</si>
  <si>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</si>
  <si>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</si>
  <si>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</si>
  <si>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</si>
  <si>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</si>
  <si>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</si>
  <si>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</si>
  <si>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</si>
  <si>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</si>
  <si>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</si>
  <si>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</si>
  <si>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</si>
  <si>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</si>
  <si>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</si>
  <si>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</si>
  <si>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</si>
  <si>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</si>
  <si>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</si>
  <si>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</si>
  <si>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</si>
  <si>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</si>
  <si>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</si>
  <si>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</si>
  <si>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</si>
  <si>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</si>
  <si>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</si>
  <si>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</si>
  <si>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</si>
  <si>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</si>
  <si>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</si>
  <si>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</si>
  <si>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</si>
  <si>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</si>
  <si>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</si>
  <si>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</si>
  <si>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</si>
  <si>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</si>
  <si>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</si>
  <si>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</si>
  <si>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</si>
  <si>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</si>
  <si>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</si>
  <si>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</si>
  <si>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</si>
  <si>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</si>
  <si>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</si>
  <si>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</si>
  <si>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</si>
  <si>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</si>
  <si>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</si>
  <si>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</si>
  <si>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</si>
  <si>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</si>
  <si>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</si>
  <si>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</si>
  <si>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</si>
  <si>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</si>
  <si>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</si>
  <si>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</si>
  <si>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</si>
  <si>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</si>
  <si>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</si>
  <si>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</si>
  <si>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</si>
  <si>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</si>
  <si>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</si>
  <si>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</si>
  <si>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</si>
  <si>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</si>
  <si>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</si>
  <si>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</si>
  <si>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</si>
  <si>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</si>
  <si>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</si>
  <si>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</si>
  <si>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</si>
  <si>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</si>
  <si>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</si>
  <si>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</si>
  <si>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</si>
  <si>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</si>
  <si>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</si>
  <si>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</si>
  <si>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</si>
  <si>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</si>
  <si>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</si>
  <si>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</si>
  <si>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</si>
  <si>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</si>
  <si>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</si>
  <si>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</si>
  <si>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</si>
  <si>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</si>
  <si>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</si>
  <si>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</si>
  <si>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</si>
  <si>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</si>
  <si>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</si>
  <si>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</si>
  <si>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</si>
  <si>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</si>
  <si>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</si>
  <si>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</si>
  <si>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</si>
  <si>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</si>
  <si>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</si>
  <si>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</si>
  <si>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</si>
  <si>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</si>
  <si>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</si>
  <si>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</si>
  <si>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</si>
  <si>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</si>
  <si>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</si>
  <si>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</si>
  <si>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</si>
  <si>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</si>
  <si>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</si>
  <si>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</si>
  <si>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</si>
  <si>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</si>
  <si>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</si>
  <si>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</si>
  <si>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</si>
  <si>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</si>
  <si>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</si>
  <si>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</si>
  <si>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</si>
  <si>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</si>
  <si>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</si>
  <si>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</si>
  <si>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</si>
  <si>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</si>
  <si>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</si>
  <si>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</si>
  <si>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</si>
  <si>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</si>
  <si>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</si>
  <si>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</si>
  <si>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</si>
  <si>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</si>
  <si>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</si>
  <si>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</si>
  <si>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</si>
  <si>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</si>
  <si>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</si>
  <si>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</si>
  <si>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</si>
  <si>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</si>
  <si>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</si>
  <si>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</si>
  <si>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</si>
  <si>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</si>
  <si>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</si>
  <si>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</si>
  <si>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</si>
  <si>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</si>
  <si>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</si>
  <si>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</si>
  <si>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</si>
  <si>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</si>
  <si>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</si>
  <si>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</si>
  <si>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</si>
  <si>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</si>
  <si>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</si>
  <si>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</si>
  <si>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</si>
  <si>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</si>
  <si>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</si>
  <si>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</si>
  <si>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</si>
  <si>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</si>
  <si>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</si>
  <si>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</si>
  <si>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</si>
  <si>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</si>
  <si>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</si>
  <si>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</si>
  <si>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</si>
  <si>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</si>
  <si>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</si>
  <si>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</si>
  <si>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</si>
  <si>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</si>
  <si>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</si>
  <si>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</si>
  <si>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</si>
  <si>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</si>
  <si>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</si>
  <si>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</si>
  <si>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</si>
  <si>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</si>
  <si>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</si>
  <si>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</si>
  <si>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</si>
  <si>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</si>
  <si>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</si>
  <si>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</si>
  <si>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</si>
  <si>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</si>
  <si>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</si>
  <si>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</si>
  <si>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</si>
  <si>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</si>
  <si>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</si>
  <si>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</si>
  <si>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</si>
  <si>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</si>
  <si>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</si>
  <si>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</si>
  <si>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</si>
  <si>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</si>
  <si>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</si>
  <si>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</si>
  <si>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</si>
  <si>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</si>
  <si>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</si>
  <si>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</si>
  <si>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</si>
  <si>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</si>
  <si>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</si>
  <si>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</si>
  <si>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</si>
  <si>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</si>
  <si>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</si>
  <si>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</si>
  <si>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</si>
  <si>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</si>
  <si>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</si>
  <si>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</si>
  <si>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</si>
  <si>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</si>
  <si>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</si>
  <si>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</si>
  <si>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</si>
  <si>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</si>
  <si>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</si>
  <si>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</si>
  <si>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</si>
  <si>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</si>
  <si>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</si>
  <si>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</si>
  <si>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</si>
  <si>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</si>
  <si>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</si>
  <si>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</si>
  <si>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</si>
  <si>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</si>
  <si>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</si>
  <si>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</si>
  <si>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</si>
  <si>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</si>
  <si>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</si>
  <si>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</si>
  <si>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</si>
  <si>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</si>
  <si>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</si>
  <si>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</si>
  <si>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</si>
  <si>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</si>
  <si>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</si>
  <si>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</si>
  <si>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</si>
  <si>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</si>
  <si>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</si>
  <si>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</si>
  <si>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</si>
  <si>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</si>
  <si>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</si>
  <si>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</si>
  <si>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</si>
  <si>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</si>
  <si>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</si>
  <si>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</si>
  <si>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</si>
  <si>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</si>
  <si>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</si>
  <si>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</si>
  <si>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</si>
  <si>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</si>
  <si>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</si>
  <si>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</si>
  <si>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</si>
  <si>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</si>
  <si>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</si>
  <si>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</si>
  <si>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</si>
  <si>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</si>
  <si>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</si>
  <si>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</si>
  <si>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</si>
  <si>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</si>
  <si>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</si>
  <si>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</si>
  <si>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</si>
  <si>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</si>
  <si>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</si>
  <si>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</si>
  <si>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</si>
  <si>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</si>
  <si>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</si>
  <si>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</si>
  <si>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</si>
  <si>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</si>
  <si>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</si>
  <si>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</si>
  <si>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</si>
  <si>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</si>
  <si>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</si>
  <si>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</si>
  <si>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</si>
  <si>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</si>
  <si>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</si>
  <si>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</si>
  <si>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</si>
  <si>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</si>
  <si>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</si>
  <si>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</si>
  <si>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</si>
  <si>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</si>
  <si>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</si>
  <si>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</si>
  <si>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</si>
  <si>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</si>
  <si>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</si>
  <si>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</si>
  <si>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</si>
  <si>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</si>
  <si>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</si>
  <si>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</si>
  <si>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</si>
  <si>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</si>
  <si>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</si>
  <si>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</si>
  <si>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</si>
  <si>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</si>
  <si>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</si>
  <si>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</si>
  <si>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</si>
  <si>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</si>
  <si>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</si>
  <si>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</si>
  <si>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</si>
  <si>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</si>
  <si>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</si>
  <si>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</si>
  <si>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</si>
  <si>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</si>
  <si>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</si>
  <si>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</si>
  <si>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</si>
  <si>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</si>
  <si>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</si>
  <si>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</si>
  <si>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</si>
  <si>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</si>
  <si>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</si>
  <si>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</si>
  <si>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</si>
  <si>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</si>
  <si>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</si>
  <si>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</si>
  <si>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</si>
  <si>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</si>
  <si>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</si>
  <si>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</si>
  <si>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</si>
  <si>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</si>
  <si>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</si>
  <si>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</si>
  <si>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</si>
  <si>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</si>
  <si>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</si>
  <si>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</si>
  <si>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</si>
  <si>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</si>
  <si>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</si>
  <si>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</si>
  <si>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</si>
  <si>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</si>
  <si>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</si>
  <si>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</si>
  <si>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</si>
  <si>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</si>
  <si>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</si>
  <si>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</si>
  <si>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</si>
  <si>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</si>
  <si>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</si>
  <si>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</si>
  <si>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</si>
  <si>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</si>
  <si>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</si>
  <si>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</si>
  <si>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</si>
  <si>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</si>
  <si>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</si>
  <si>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</si>
  <si>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</si>
  <si>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</si>
  <si>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</si>
  <si>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</si>
  <si>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</si>
  <si>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</si>
  <si>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</si>
  <si>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</si>
  <si>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</si>
  <si>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</si>
  <si>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</si>
  <si>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</si>
  <si>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</si>
  <si>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</si>
  <si>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</si>
  <si>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</si>
  <si>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</si>
  <si>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</si>
  <si>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</si>
  <si>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</si>
  <si>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</si>
  <si>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</si>
  <si>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</si>
  <si>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</si>
  <si>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</si>
  <si>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</si>
  <si>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</si>
  <si>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</si>
  <si>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</si>
  <si>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</si>
  <si>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</si>
  <si>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</si>
  <si>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</si>
  <si>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</si>
  <si>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</si>
  <si>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</si>
  <si>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</si>
  <si>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</si>
  <si>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</si>
  <si>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</si>
  <si>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</si>
  <si>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</si>
  <si>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</si>
  <si>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</si>
  <si>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</si>
  <si>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</si>
  <si>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</si>
  <si>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</si>
  <si>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</si>
  <si>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</si>
  <si>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</si>
  <si>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</si>
  <si>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</si>
  <si>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</si>
  <si>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</si>
  <si>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</si>
  <si>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</si>
  <si>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</si>
  <si>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</si>
  <si>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</si>
  <si>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</si>
  <si>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</si>
  <si>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</si>
  <si>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</si>
  <si>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</si>
  <si>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</si>
  <si>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</si>
  <si>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</si>
  <si>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</si>
  <si>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</si>
  <si>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</si>
  <si>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</si>
  <si>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</si>
  <si>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</si>
  <si>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</si>
  <si>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</si>
  <si>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</si>
  <si>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</si>
  <si>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</si>
  <si>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</si>
  <si>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</si>
  <si>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</si>
  <si>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</si>
  <si>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</si>
  <si>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</si>
  <si>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</si>
  <si>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</si>
  <si>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</si>
  <si>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</si>
  <si>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</si>
  <si>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</si>
  <si>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</si>
  <si>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</si>
  <si>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</si>
  <si>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</si>
  <si>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</si>
  <si>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</si>
  <si>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</si>
  <si>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</si>
  <si>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</si>
  <si>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</si>
  <si>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</si>
  <si>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</si>
  <si>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</si>
  <si>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</si>
  <si>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</si>
  <si>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</si>
  <si>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</si>
  <si>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</si>
  <si>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</si>
  <si>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</si>
  <si>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</si>
  <si>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</si>
  <si>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</si>
  <si>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</si>
  <si>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</si>
  <si>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</si>
  <si>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</si>
  <si>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</si>
  <si>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</si>
  <si>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</si>
  <si>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</si>
  <si>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</si>
  <si>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</si>
  <si>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</si>
  <si>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</si>
  <si>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</si>
  <si>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</si>
  <si>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</si>
  <si>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</si>
  <si>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</si>
  <si>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</si>
  <si>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</si>
  <si>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</si>
  <si>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</si>
  <si>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</si>
  <si>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</si>
  <si>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</si>
  <si>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</si>
  <si>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</si>
  <si>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</si>
  <si>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</si>
  <si>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</si>
  <si>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</si>
  <si>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</si>
  <si>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</si>
  <si>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</si>
  <si>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</si>
  <si>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</si>
  <si>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</si>
  <si>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</si>
  <si>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</si>
  <si>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</si>
  <si>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</si>
  <si>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</si>
  <si>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</si>
  <si>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</si>
  <si>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</si>
  <si>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</si>
  <si>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</si>
  <si>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</si>
  <si>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</si>
  <si>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</si>
  <si>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</si>
  <si>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</si>
  <si>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</si>
  <si>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</si>
  <si>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</si>
  <si>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</si>
  <si>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</si>
  <si>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</si>
  <si>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</si>
  <si>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</si>
  <si>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</si>
  <si>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</si>
  <si>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</si>
  <si>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</si>
  <si>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</si>
  <si>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</si>
  <si>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</si>
  <si>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</si>
  <si>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</si>
  <si>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</si>
  <si>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</si>
  <si>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</si>
  <si>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</si>
  <si>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</si>
  <si>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</si>
  <si>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</si>
  <si>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</si>
  <si>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</si>
  <si>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</si>
  <si>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</si>
  <si>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</si>
  <si>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</si>
  <si>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</si>
  <si>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</si>
  <si>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</si>
  <si>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</si>
  <si>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</si>
  <si>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</si>
  <si>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</si>
  <si>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</si>
  <si>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</si>
  <si>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</si>
  <si>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</si>
  <si>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</si>
  <si>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</si>
  <si>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</si>
  <si>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</si>
  <si>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</si>
  <si>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</si>
  <si>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</si>
  <si>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</si>
  <si>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</si>
  <si>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</si>
  <si>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</si>
  <si>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</si>
  <si>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</si>
  <si>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</si>
  <si>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</si>
  <si>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</si>
  <si>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</si>
  <si>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</si>
  <si>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</si>
  <si>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</si>
  <si>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</si>
  <si>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</si>
  <si>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</si>
  <si>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</si>
  <si>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</si>
  <si>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</si>
  <si>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</si>
  <si>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</si>
  <si>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</si>
  <si>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</si>
  <si>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</si>
  <si>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</si>
  <si>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</si>
  <si>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</si>
  <si>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</si>
  <si>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</si>
  <si>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</si>
  <si>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</si>
  <si>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</si>
  <si>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</si>
  <si>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</si>
  <si>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</si>
  <si>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</si>
  <si>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</si>
  <si>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</si>
  <si>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</si>
  <si>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</si>
  <si>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</si>
  <si>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</si>
  <si>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</si>
  <si>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</si>
  <si>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</si>
  <si>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</si>
  <si>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</si>
  <si>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</si>
  <si>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</si>
  <si>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</si>
  <si>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</si>
  <si>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</si>
  <si>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</si>
  <si>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</si>
  <si>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</si>
  <si>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</si>
  <si>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</si>
  <si>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</si>
  <si>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</si>
  <si>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</si>
  <si>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</si>
  <si>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</si>
  <si>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</si>
  <si>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</si>
  <si>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</si>
  <si>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</si>
  <si>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</si>
  <si>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</si>
  <si>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</si>
  <si>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</si>
  <si>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</si>
  <si>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</si>
  <si>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</si>
  <si>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</si>
  <si>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</si>
  <si>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</si>
  <si>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</si>
  <si>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</si>
  <si>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</si>
  <si>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</si>
  <si>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</si>
  <si>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</si>
  <si>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</si>
  <si>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</si>
  <si>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</si>
  <si>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</si>
  <si>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</si>
  <si>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</si>
  <si>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</si>
  <si>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</si>
  <si>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</si>
  <si>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</si>
  <si>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</si>
  <si>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</si>
  <si>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</si>
  <si>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</si>
  <si>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</si>
  <si>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</si>
  <si>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</si>
  <si>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</si>
  <si>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</si>
  <si>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</si>
  <si>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</si>
  <si>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</si>
  <si>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</si>
  <si>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</si>
  <si>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</si>
  <si>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</si>
  <si>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</si>
  <si>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</si>
  <si>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</si>
  <si>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</si>
  <si>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</si>
  <si>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</si>
  <si>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</si>
  <si>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</si>
  <si>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</si>
  <si>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</si>
  <si>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</si>
  <si>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</si>
  <si>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</si>
  <si>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</si>
  <si>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</si>
  <si>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</si>
  <si>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</si>
  <si>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</si>
  <si>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</si>
  <si>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</si>
  <si>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</si>
  <si>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</si>
  <si>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</si>
  <si>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</si>
  <si>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</si>
  <si>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</si>
  <si>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</si>
  <si>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</si>
  <si>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</si>
  <si>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</si>
  <si>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</si>
  <si>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</si>
  <si>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</si>
  <si>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</si>
  <si>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</si>
  <si>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</si>
  <si>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</si>
  <si>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</si>
  <si>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</si>
  <si>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</si>
  <si>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</si>
  <si>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</si>
  <si>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</si>
  <si>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</si>
  <si>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</si>
  <si>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</si>
  <si>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</si>
  <si>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</si>
  <si>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</si>
  <si>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</si>
  <si>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</si>
  <si>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</si>
  <si>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</si>
  <si>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</si>
  <si>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</si>
  <si>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</si>
  <si>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</si>
  <si>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</si>
  <si>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</si>
  <si>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</si>
  <si>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</si>
  <si>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</si>
  <si>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</si>
  <si>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</si>
  <si>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</si>
  <si>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</si>
  <si>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</si>
  <si>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</si>
  <si>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</si>
  <si>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</si>
  <si>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</si>
  <si>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</si>
  <si>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</si>
  <si>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</si>
  <si>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</si>
  <si>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</si>
  <si>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</si>
  <si>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</si>
  <si>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</si>
  <si>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</si>
  <si>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</si>
  <si>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</si>
  <si>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</si>
  <si>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</si>
  <si>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</si>
  <si>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</si>
  <si>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</si>
  <si>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</si>
  <si>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</si>
  <si>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</si>
  <si>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</si>
  <si>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</si>
  <si>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</si>
  <si>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</si>
  <si>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</si>
  <si>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</si>
  <si>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</si>
  <si>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</si>
  <si>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</si>
  <si>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</si>
  <si>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</si>
  <si>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</si>
  <si>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</si>
  <si>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</si>
  <si>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</si>
  <si>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</si>
  <si>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</si>
  <si>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</si>
  <si>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</si>
  <si>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</si>
  <si>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</si>
  <si>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</si>
  <si>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</si>
  <si>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</si>
  <si>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</si>
  <si>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</si>
  <si>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</si>
  <si>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</si>
  <si>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</si>
  <si>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</si>
  <si>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</si>
  <si>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</si>
  <si>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</si>
  <si>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</si>
  <si>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</si>
  <si>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</si>
  <si>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</si>
  <si>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</si>
  <si>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</si>
  <si>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</si>
  <si>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</si>
  <si>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</si>
  <si>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</si>
  <si>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</si>
  <si>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</si>
  <si>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</si>
  <si>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</si>
  <si>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</si>
  <si>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</si>
  <si>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</si>
  <si>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</si>
  <si>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</si>
  <si>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</si>
  <si>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</si>
  <si>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</si>
  <si>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</si>
  <si>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</si>
  <si>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</si>
  <si>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</si>
  <si>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</si>
  <si>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</si>
  <si>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</si>
  <si>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</si>
  <si>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</si>
  <si>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</si>
  <si>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</si>
  <si>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</si>
  <si>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</si>
  <si>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</si>
  <si>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</si>
  <si>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</si>
  <si>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</si>
  <si>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</si>
  <si>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</si>
  <si>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</si>
  <si>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</si>
  <si>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</si>
  <si>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</si>
  <si>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</si>
  <si>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</si>
  <si>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</si>
  <si>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</si>
  <si>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</si>
  <si>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</si>
  <si>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</si>
  <si>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</si>
  <si>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</si>
  <si>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</si>
  <si>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</si>
  <si>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</si>
  <si>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</si>
  <si>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</si>
  <si>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</si>
  <si>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</si>
  <si>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</si>
  <si>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</si>
  <si>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</si>
  <si>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</si>
  <si>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</si>
  <si>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</si>
  <si>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</si>
  <si>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</si>
  <si>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</si>
  <si>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</si>
  <si>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</si>
  <si>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</si>
  <si>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</si>
  <si>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</si>
  <si>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</si>
  <si>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</si>
  <si>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</si>
  <si>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</si>
  <si>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</si>
  <si>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</si>
  <si>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</si>
  <si>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</si>
  <si>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</si>
  <si>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</si>
  <si>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</si>
  <si>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</si>
  <si>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</si>
  <si>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</si>
  <si>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</si>
  <si>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</si>
  <si>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</si>
  <si>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</si>
  <si>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</si>
  <si>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</si>
  <si>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</si>
  <si>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</si>
  <si>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</si>
  <si>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</si>
  <si>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</si>
  <si>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</si>
  <si>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</si>
  <si>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</si>
  <si>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</si>
  <si>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</si>
  <si>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</si>
  <si>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</si>
  <si>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</si>
  <si>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</si>
  <si>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</si>
  <si>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</si>
  <si>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</si>
  <si>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</si>
  <si>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</si>
  <si>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</si>
  <si>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</si>
  <si>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</si>
  <si>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</si>
  <si>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</si>
  <si>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</si>
  <si>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</si>
  <si>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</si>
  <si>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</si>
  <si>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</si>
  <si>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</si>
  <si>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</si>
  <si>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</si>
  <si>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</si>
  <si>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</si>
  <si>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</si>
  <si>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</si>
  <si>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</si>
  <si>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</si>
  <si>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</si>
  <si>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</si>
  <si>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</si>
  <si>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</si>
  <si>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</si>
  <si>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</si>
  <si>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</si>
  <si>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</si>
  <si>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</si>
  <si>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</si>
  <si>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</si>
  <si>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</si>
  <si>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</si>
  <si>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</si>
  <si>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</si>
  <si>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</si>
  <si>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</si>
  <si>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</si>
  <si>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</si>
  <si>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</si>
  <si>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</si>
  <si>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</si>
  <si>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</si>
  <si>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</si>
  <si>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</si>
  <si>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</si>
  <si>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</si>
  <si>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</si>
  <si>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</si>
  <si>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</si>
  <si>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</si>
  <si>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</si>
  <si>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</si>
  <si>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</si>
  <si>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</si>
  <si>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</si>
  <si>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</si>
  <si>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</si>
  <si>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</si>
  <si>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</si>
  <si>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</si>
  <si>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</si>
  <si>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</si>
  <si>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</si>
  <si>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</si>
  <si>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</si>
  <si>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</si>
  <si>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</si>
  <si>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</si>
  <si>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</si>
  <si>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</si>
  <si>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</si>
  <si>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</si>
  <si>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</si>
  <si>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</si>
  <si>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</si>
  <si>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</si>
  <si>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</si>
  <si>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</si>
  <si>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</si>
  <si>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</si>
  <si>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</si>
  <si>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</si>
  <si>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</si>
  <si>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</si>
  <si>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</si>
  <si>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</si>
  <si>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</si>
  <si>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</si>
  <si>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</si>
  <si>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</si>
  <si>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</si>
  <si>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</si>
  <si>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</si>
  <si>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</si>
  <si>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</si>
  <si>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</si>
  <si>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</si>
  <si>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</si>
  <si>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</si>
  <si>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</si>
  <si>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</si>
  <si>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</si>
  <si>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</si>
  <si>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</si>
  <si>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</si>
  <si>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</si>
  <si>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</si>
  <si>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</si>
  <si>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</si>
  <si>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</si>
  <si>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</si>
  <si>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</si>
  <si>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</si>
  <si>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</si>
  <si>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</si>
  <si>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</si>
  <si>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</si>
  <si>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</si>
  <si>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</si>
  <si>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</si>
  <si>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</si>
  <si>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</si>
  <si>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</si>
  <si>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</si>
  <si>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</si>
  <si>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</si>
  <si>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</si>
  <si>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</si>
  <si>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</si>
  <si>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</si>
  <si>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</si>
  <si>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</si>
  <si>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</si>
  <si>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</si>
  <si>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</si>
  <si>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</si>
  <si>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</si>
  <si>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</si>
  <si>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</si>
  <si>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</si>
  <si>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</si>
  <si>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</si>
  <si>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</si>
  <si>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</si>
  <si>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</si>
  <si>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</si>
  <si>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</si>
  <si>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</si>
  <si>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</si>
  <si>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</si>
  <si>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</si>
  <si>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</si>
  <si>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</si>
  <si>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</si>
  <si>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</si>
  <si>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</si>
  <si>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</si>
  <si>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</si>
  <si>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</si>
  <si>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</si>
  <si>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</si>
  <si>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</si>
  <si>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</si>
  <si>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</si>
  <si>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</si>
  <si>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</si>
  <si>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</si>
  <si>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</si>
  <si>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</si>
  <si>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</si>
  <si>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</si>
  <si>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</si>
  <si>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</si>
  <si>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</si>
  <si>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</si>
  <si>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</si>
  <si>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</si>
  <si>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</si>
  <si>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</si>
  <si>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</si>
  <si>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</si>
  <si>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</si>
  <si>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</si>
  <si>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</si>
  <si>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</si>
  <si>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</si>
  <si>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</si>
  <si>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</si>
  <si>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</si>
  <si>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</si>
  <si>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</si>
  <si>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</si>
  <si>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</si>
  <si>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</si>
  <si>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</si>
  <si>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</si>
  <si>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</si>
  <si>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</si>
  <si>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</si>
  <si>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</si>
  <si>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</si>
  <si>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</si>
  <si>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</si>
  <si>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</si>
  <si>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</si>
  <si>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</si>
  <si>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</si>
  <si>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</si>
  <si>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</si>
  <si>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</si>
  <si>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</si>
  <si>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</si>
  <si>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</si>
  <si>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</si>
  <si>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</si>
  <si>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</si>
  <si>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</si>
  <si>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</si>
  <si>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</si>
  <si>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</si>
  <si>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</si>
  <si>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</si>
  <si>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</si>
  <si>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</si>
  <si>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</si>
  <si>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</si>
  <si>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</si>
  <si>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</si>
  <si>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</si>
  <si>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</si>
  <si>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</si>
  <si>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</si>
  <si>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</si>
  <si>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</si>
  <si>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</si>
  <si>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</si>
  <si>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</si>
  <si>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</si>
  <si>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</si>
  <si>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</si>
  <si>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</si>
  <si>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</si>
  <si>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</si>
  <si>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</si>
  <si>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</si>
  <si>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</si>
  <si>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</si>
  <si>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</si>
  <si>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</si>
  <si>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</si>
  <si>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</si>
  <si>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</si>
  <si>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</si>
  <si>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</si>
  <si>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</si>
  <si>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</si>
  <si>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</si>
  <si>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</si>
  <si>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</si>
  <si>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</si>
  <si>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</si>
  <si>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</si>
  <si>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</si>
  <si>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</si>
  <si>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</si>
  <si>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</si>
  <si>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</si>
  <si>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</si>
  <si>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</si>
  <si>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</si>
  <si>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</si>
  <si>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</si>
  <si>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</si>
  <si>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</si>
  <si>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</si>
  <si>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</si>
  <si>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</si>
  <si>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</si>
  <si>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</si>
  <si>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</si>
  <si>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</si>
  <si>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</si>
  <si>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</si>
  <si>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</si>
  <si>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</si>
  <si>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</si>
  <si>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</si>
  <si>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</si>
  <si>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</si>
  <si>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</si>
  <si>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</si>
  <si>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</si>
  <si>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</si>
  <si>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</si>
  <si>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</si>
  <si>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</si>
  <si>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</si>
  <si>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</si>
  <si>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</si>
  <si>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</si>
  <si>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</si>
  <si>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</si>
  <si>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</si>
  <si>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</si>
  <si>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</si>
  <si>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</si>
  <si>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</si>
  <si>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</si>
  <si>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</si>
  <si>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</si>
  <si>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</si>
  <si>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</si>
  <si>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</si>
  <si>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</si>
  <si>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</si>
  <si>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</si>
  <si>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</si>
  <si>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</si>
  <si>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</si>
  <si>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</si>
  <si>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</si>
  <si>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</si>
  <si>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</si>
  <si>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</si>
  <si>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</si>
  <si>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</si>
  <si>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</si>
  <si>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</si>
  <si>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</si>
  <si>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</si>
  <si>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</si>
  <si>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</si>
  <si>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</si>
  <si>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</si>
  <si>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</si>
  <si>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</si>
  <si>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</si>
  <si>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</si>
  <si>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</si>
  <si>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</si>
  <si>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</si>
  <si>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</si>
  <si>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</si>
  <si>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</si>
  <si>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</si>
  <si>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</si>
  <si>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</si>
  <si>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</si>
  <si>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</si>
  <si>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</si>
  <si>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</si>
  <si>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</si>
  <si>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</si>
  <si>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</si>
  <si>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</si>
  <si>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</si>
  <si>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</si>
  <si>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</si>
  <si>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</si>
  <si>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</si>
  <si>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</si>
  <si>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</si>
  <si>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</si>
  <si>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</si>
  <si>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</si>
  <si>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</si>
  <si>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</si>
  <si>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</si>
  <si>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</si>
  <si>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</si>
  <si>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</si>
  <si>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</si>
  <si>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</si>
  <si>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</si>
  <si>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</si>
  <si>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</si>
  <si>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</si>
  <si>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</si>
  <si>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</si>
  <si>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</si>
  <si>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</si>
  <si>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</si>
  <si>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</si>
  <si>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</si>
  <si>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</si>
  <si>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</si>
  <si>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</si>
  <si>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</si>
  <si>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</si>
  <si>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</si>
  <si>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</si>
  <si>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</si>
  <si>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</si>
  <si>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</si>
  <si>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</si>
  <si>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</si>
  <si>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</si>
  <si>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</si>
  <si>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</si>
  <si>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</si>
  <si>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</si>
  <si>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</si>
  <si>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</si>
  <si>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</si>
  <si>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</si>
  <si>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</si>
  <si>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</si>
  <si>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</si>
  <si>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</si>
  <si>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</si>
  <si>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</si>
  <si>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</si>
  <si>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</si>
  <si>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</si>
  <si>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</si>
  <si>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</si>
  <si>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</si>
  <si>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</si>
  <si>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</si>
  <si>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</si>
  <si>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</si>
  <si>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</si>
  <si>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</si>
  <si>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</si>
  <si>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</si>
  <si>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</si>
  <si>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</si>
  <si>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</si>
  <si>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</si>
  <si>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</si>
  <si>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</si>
  <si>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</si>
  <si>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</si>
  <si>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</si>
  <si>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</si>
  <si>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</si>
  <si>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</si>
  <si>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</si>
  <si>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</si>
  <si>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</si>
  <si>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</si>
  <si>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</si>
  <si>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</si>
  <si>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</si>
  <si>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</si>
  <si>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</si>
  <si>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</si>
  <si>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</si>
  <si>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</si>
  <si>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</si>
  <si>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</si>
  <si>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</si>
  <si>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</si>
  <si>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</si>
  <si>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</si>
  <si>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</si>
  <si>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</si>
  <si>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</si>
  <si>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</si>
  <si>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</si>
  <si>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</si>
  <si>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</si>
  <si>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</si>
  <si>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</si>
  <si>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</si>
  <si>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</si>
  <si>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</si>
  <si>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</si>
  <si>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</si>
  <si>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</si>
  <si>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</si>
  <si>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</si>
  <si>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</si>
  <si>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</si>
  <si>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</si>
  <si>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</si>
  <si>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</si>
  <si>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</si>
  <si>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</si>
  <si>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</si>
  <si>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</si>
  <si>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</si>
  <si>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</si>
  <si>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</si>
  <si>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</si>
  <si>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</si>
  <si>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</si>
  <si>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</si>
  <si>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</si>
  <si>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</si>
  <si>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</si>
  <si>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</si>
  <si>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</si>
  <si>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</si>
  <si>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</si>
  <si>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</si>
  <si>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</si>
  <si>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</si>
  <si>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</si>
  <si>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</si>
  <si>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</si>
  <si>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</si>
  <si>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</si>
  <si>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</si>
  <si>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</si>
  <si>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</si>
  <si>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</si>
  <si>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</si>
  <si>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</si>
  <si>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</si>
  <si>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</si>
  <si>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</si>
  <si>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</si>
  <si>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</si>
  <si>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</si>
  <si>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</si>
  <si>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</si>
  <si>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</si>
  <si>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</si>
  <si>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</si>
  <si>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</si>
  <si>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</si>
  <si>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</si>
  <si>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</si>
  <si>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</si>
  <si>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</si>
  <si>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</si>
  <si>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</si>
  <si>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</si>
  <si>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</si>
  <si>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</si>
  <si>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</si>
  <si>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</si>
  <si>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</si>
  <si>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</si>
  <si>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</si>
  <si>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</si>
  <si>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</si>
  <si>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</si>
  <si>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</si>
  <si>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</si>
  <si>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</si>
  <si>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</si>
  <si>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</si>
  <si>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</si>
  <si>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</si>
  <si>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</si>
  <si>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</si>
  <si>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</si>
  <si>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</si>
  <si>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</si>
  <si>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</si>
  <si>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</si>
  <si>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</si>
  <si>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</si>
  <si>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</si>
  <si>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</si>
  <si>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</si>
  <si>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</si>
  <si>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</si>
  <si>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</si>
  <si>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</si>
  <si>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</si>
  <si>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</si>
  <si>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</si>
  <si>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</si>
  <si>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</si>
  <si>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</si>
  <si>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</si>
  <si>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</si>
  <si>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</si>
  <si>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</si>
  <si>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</si>
  <si>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</si>
  <si>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</si>
  <si>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</si>
  <si>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</si>
  <si>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</si>
  <si>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</si>
  <si>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</si>
  <si>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</si>
  <si>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</si>
  <si>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</si>
  <si>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</si>
  <si>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</si>
  <si>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</si>
  <si>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</si>
  <si>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</si>
  <si>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</si>
  <si>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</si>
  <si>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</si>
  <si>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</si>
  <si>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</si>
  <si>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</si>
  <si>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</si>
  <si>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</si>
  <si>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</si>
  <si>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</si>
  <si>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</si>
  <si>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</si>
  <si>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</si>
  <si>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</si>
  <si>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</si>
  <si>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</si>
  <si>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</si>
  <si>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</si>
  <si>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</si>
  <si>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</si>
  <si>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</si>
  <si>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</si>
  <si>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</si>
  <si>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</si>
  <si>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</si>
  <si>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</si>
  <si>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</si>
  <si>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</si>
  <si>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</si>
  <si>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</si>
  <si>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</si>
  <si>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</si>
  <si>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</si>
  <si>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</si>
  <si>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</si>
  <si>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</si>
  <si>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</si>
  <si>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</si>
  <si>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</si>
  <si>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</si>
  <si>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</si>
  <si>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</si>
  <si>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</si>
  <si>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</si>
  <si>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</si>
  <si>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</si>
  <si>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</si>
  <si>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</si>
  <si>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</si>
  <si>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</si>
  <si>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</si>
  <si>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</si>
  <si>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</si>
  <si>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</si>
  <si>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</si>
  <si>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</si>
  <si>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</si>
  <si>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</si>
  <si>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</si>
  <si>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</si>
  <si>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</si>
  <si>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</si>
  <si>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</si>
  <si>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</si>
  <si>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</si>
  <si>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</si>
  <si>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</si>
  <si>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</si>
  <si>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</si>
  <si>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</si>
  <si>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</si>
  <si>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</si>
  <si>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</si>
  <si>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</si>
  <si>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</si>
  <si>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</si>
  <si>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</si>
  <si>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</si>
  <si>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</si>
  <si>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</si>
  <si>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</si>
  <si>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</si>
  <si>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</si>
  <si>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</si>
  <si>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</si>
  <si>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</si>
  <si>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</si>
  <si>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</si>
  <si>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</si>
  <si>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</si>
  <si>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</si>
  <si>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</si>
  <si>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</si>
  <si>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</si>
  <si>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</si>
  <si>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</si>
  <si>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</si>
  <si>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</si>
  <si>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</si>
  <si>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</si>
  <si>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</si>
  <si>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</si>
  <si>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</si>
  <si>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</si>
  <si>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</si>
  <si>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</si>
  <si>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</si>
  <si>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</si>
  <si>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</si>
  <si>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</si>
  <si>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</si>
  <si>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</si>
  <si>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</si>
  <si>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</si>
  <si>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</si>
  <si>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</si>
  <si>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</si>
  <si>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</si>
  <si>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</si>
  <si>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</si>
  <si>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</si>
  <si>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</si>
  <si>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</si>
  <si>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</si>
  <si>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</si>
  <si>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</si>
  <si>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</si>
  <si>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</si>
  <si>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</si>
  <si>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</si>
  <si>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</si>
  <si>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</si>
  <si>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</si>
  <si>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</si>
  <si>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</si>
  <si>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</si>
  <si>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</si>
  <si>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</si>
  <si>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</si>
  <si>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</si>
  <si>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</si>
  <si>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</si>
  <si>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</si>
  <si>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</si>
  <si>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</si>
  <si>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</si>
  <si>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</si>
  <si>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</si>
  <si>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</si>
  <si>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</si>
  <si>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</si>
  <si>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</si>
  <si>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</si>
  <si>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</si>
  <si>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</si>
  <si>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</si>
  <si>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</si>
  <si>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</si>
  <si>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</si>
  <si>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</si>
  <si>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</si>
  <si>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</si>
  <si>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</si>
  <si>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</si>
  <si>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</si>
  <si>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</si>
  <si>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</si>
  <si>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</si>
  <si>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</si>
  <si>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</si>
  <si>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</si>
  <si>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</si>
  <si>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</si>
  <si>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</si>
  <si>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</si>
  <si>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</si>
  <si>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</si>
  <si>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</si>
  <si>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</si>
  <si>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</si>
  <si>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</si>
  <si>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</si>
  <si>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</si>
  <si>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</si>
  <si>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</si>
  <si>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</si>
  <si>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</si>
  <si>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</si>
  <si>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</si>
  <si>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</si>
  <si>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</si>
  <si>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</si>
  <si>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</si>
  <si>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</si>
  <si>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</si>
  <si>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</si>
  <si>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</si>
  <si>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</si>
  <si>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</si>
  <si>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</si>
  <si>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</si>
  <si>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</si>
  <si>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</si>
  <si>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</si>
  <si>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</si>
  <si>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</si>
  <si>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</si>
  <si>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</si>
  <si>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</si>
  <si>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</si>
  <si>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</si>
  <si>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</si>
  <si>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</si>
  <si>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</si>
  <si>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</si>
  <si>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</si>
  <si>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</si>
  <si>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</si>
  <si>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</si>
  <si>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</si>
  <si>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</si>
  <si>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</si>
  <si>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</si>
  <si>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</si>
  <si>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</si>
  <si>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</si>
  <si>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</si>
  <si>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</si>
  <si>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</si>
  <si>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</si>
  <si>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</si>
  <si>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</si>
  <si>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</si>
  <si>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</si>
  <si>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</si>
  <si>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</si>
  <si>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</si>
  <si>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</si>
  <si>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</si>
  <si>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</si>
  <si>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</si>
  <si>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</si>
  <si>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</si>
  <si>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</si>
  <si>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</si>
  <si>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</si>
  <si>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</si>
  <si>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</si>
  <si>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</si>
  <si>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</si>
  <si>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</si>
  <si>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</si>
  <si>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</si>
  <si>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</si>
  <si>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</si>
  <si>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</si>
  <si>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</si>
  <si>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</si>
  <si>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</si>
  <si>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</si>
  <si>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</si>
  <si>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</si>
  <si>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</si>
  <si>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</si>
  <si>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</si>
  <si>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</si>
  <si>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</si>
  <si>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</si>
  <si>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</si>
  <si>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</si>
  <si>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</si>
  <si>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</si>
  <si>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</si>
  <si>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</si>
  <si>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</si>
  <si>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</si>
  <si>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</si>
  <si>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</si>
  <si>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</si>
  <si>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</si>
  <si>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</si>
  <si>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</si>
  <si>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</si>
  <si>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</si>
  <si>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</si>
  <si>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</si>
  <si>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</si>
  <si>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</si>
  <si>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</si>
  <si>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</si>
  <si>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</si>
  <si>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</si>
  <si>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</si>
  <si>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</si>
  <si>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</si>
  <si>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</si>
  <si>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</si>
  <si>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</si>
  <si>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</si>
  <si>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</si>
  <si>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</si>
  <si>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</si>
  <si>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</si>
  <si>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</si>
  <si>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</si>
  <si>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</si>
  <si>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</si>
  <si>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</si>
  <si>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</si>
  <si>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</si>
  <si>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</si>
  <si>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</si>
  <si>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</si>
  <si>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</si>
  <si>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</si>
  <si>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</si>
  <si>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</si>
  <si>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</si>
  <si>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</si>
  <si>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</si>
  <si>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</si>
  <si>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</si>
  <si>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</si>
  <si>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</si>
  <si>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</si>
  <si>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</si>
  <si>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</si>
  <si>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</si>
  <si>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</si>
  <si>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</si>
  <si>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</si>
  <si>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</si>
  <si>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</si>
  <si>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</si>
  <si>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</si>
  <si>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</si>
  <si>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</si>
  <si>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</si>
  <si>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</si>
  <si>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</si>
  <si>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</si>
  <si>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</si>
  <si>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</si>
  <si>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</si>
  <si>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</si>
  <si>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</si>
  <si>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</si>
  <si>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</si>
  <si>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</si>
  <si>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</si>
  <si>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</si>
  <si>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</si>
  <si>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</si>
  <si>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</si>
  <si>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</si>
  <si>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</si>
  <si>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</si>
  <si>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</si>
  <si>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</si>
  <si>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</si>
  <si>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</si>
  <si>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</si>
  <si>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</si>
  <si>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</si>
  <si>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</si>
  <si>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</si>
  <si>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</si>
  <si>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</si>
  <si>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</si>
  <si>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</si>
  <si>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</si>
  <si>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</si>
  <si>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</si>
  <si>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</si>
  <si>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</si>
  <si>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</si>
  <si>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</si>
  <si>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</si>
  <si>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</si>
  <si>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</si>
  <si>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</si>
  <si>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</si>
  <si>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</si>
  <si>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</si>
  <si>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</si>
  <si>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</si>
  <si>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</si>
  <si>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</si>
  <si>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</si>
  <si>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</si>
  <si>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</si>
  <si>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</si>
  <si>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</si>
  <si>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</si>
  <si>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</si>
  <si>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</si>
  <si>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</si>
  <si>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</si>
  <si>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</si>
  <si>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</si>
  <si>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</si>
  <si>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</si>
  <si>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</si>
  <si>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</si>
  <si>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</si>
  <si>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</si>
  <si>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</si>
  <si>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</si>
  <si>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</si>
  <si>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</si>
  <si>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</si>
  <si>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</si>
  <si>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</si>
  <si>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</si>
  <si>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</si>
  <si>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</si>
  <si>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</si>
  <si>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</si>
  <si>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</si>
  <si>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</si>
  <si>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</si>
  <si>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</si>
  <si>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</si>
  <si>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</si>
  <si>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</si>
  <si>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</si>
  <si>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</si>
  <si>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</si>
  <si>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</si>
  <si>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</si>
  <si>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</si>
  <si>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</si>
  <si>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</si>
  <si>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</si>
  <si>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</si>
  <si>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</si>
  <si>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</si>
  <si>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</si>
  <si>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</si>
  <si>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</si>
  <si>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</si>
  <si>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</si>
  <si>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</si>
  <si>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</si>
  <si>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</si>
  <si>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</si>
  <si>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</si>
  <si>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</si>
  <si>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</si>
  <si>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</si>
  <si>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</si>
  <si>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</si>
  <si>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</si>
  <si>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</si>
  <si>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</si>
  <si>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</si>
  <si>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</si>
  <si>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</si>
  <si>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</si>
  <si>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</si>
  <si>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</si>
  <si>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</si>
  <si>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</si>
  <si>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</si>
  <si>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</si>
  <si>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</si>
  <si>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</si>
  <si>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</si>
  <si>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</si>
  <si>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</si>
  <si>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</si>
  <si>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</si>
  <si>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</si>
  <si>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</si>
  <si>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</si>
  <si>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</si>
  <si>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</si>
  <si>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</si>
  <si>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</si>
  <si>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</si>
  <si>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</si>
  <si>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</si>
  <si>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</si>
  <si>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</si>
  <si>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</si>
  <si>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</si>
  <si>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</si>
  <si>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</si>
  <si>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</si>
  <si>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</si>
  <si>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</si>
  <si>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</si>
  <si>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</si>
  <si>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</si>
  <si>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</si>
  <si>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</si>
  <si>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</si>
  <si>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</si>
  <si>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</si>
  <si>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</si>
  <si>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</si>
  <si>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</si>
  <si>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</si>
  <si>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</si>
  <si>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</si>
  <si>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</si>
  <si>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</si>
  <si>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</si>
  <si>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</si>
  <si>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</si>
  <si>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</si>
  <si>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</si>
  <si>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</si>
  <si>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</si>
  <si>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</si>
  <si>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</si>
  <si>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</si>
  <si>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</si>
  <si>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</si>
  <si>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</si>
  <si>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</si>
  <si>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</si>
  <si>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</si>
  <si>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</si>
  <si>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</si>
  <si>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</si>
  <si>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</si>
  <si>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</si>
  <si>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</si>
  <si>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</si>
  <si>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</si>
  <si>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</si>
  <si>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</si>
  <si>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</si>
  <si>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</si>
  <si>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</si>
  <si>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</si>
  <si>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</si>
  <si>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</si>
  <si>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</si>
  <si>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</si>
  <si>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</si>
  <si>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</si>
  <si>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</si>
  <si>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</si>
  <si>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</si>
  <si>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</si>
  <si>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</si>
  <si>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</si>
  <si>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</si>
  <si>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</si>
  <si>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</si>
  <si>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</si>
  <si>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</si>
  <si>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</si>
  <si>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</si>
  <si>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</si>
  <si>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</si>
  <si>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</si>
  <si>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</si>
  <si>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</si>
  <si>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</si>
  <si>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</si>
  <si>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</si>
  <si>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</si>
  <si>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</si>
  <si>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</si>
  <si>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</si>
  <si>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</si>
  <si>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</si>
  <si>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</si>
  <si>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</si>
  <si>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</si>
  <si>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</si>
  <si>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</si>
  <si>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</si>
  <si>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</si>
  <si>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</si>
  <si>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</si>
  <si>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</si>
  <si>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</si>
  <si>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</si>
  <si>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</si>
  <si>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</si>
  <si>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</si>
  <si>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</si>
  <si>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</si>
  <si>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</si>
  <si>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</si>
  <si>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</si>
  <si>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</si>
  <si>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</si>
  <si>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</si>
  <si>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</si>
  <si>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</si>
  <si>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</si>
  <si>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</si>
  <si>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</si>
  <si>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</si>
  <si>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</si>
  <si>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</si>
  <si>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</si>
  <si>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</si>
  <si>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</si>
  <si>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</si>
  <si>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</si>
  <si>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</si>
  <si>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</si>
  <si>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</si>
  <si>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</si>
  <si>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</si>
  <si>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</si>
  <si>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</si>
  <si>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</si>
  <si>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</si>
  <si>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</si>
  <si>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</si>
  <si>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</si>
  <si>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</si>
  <si>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</si>
  <si>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</si>
  <si>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</si>
  <si>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</si>
  <si>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</si>
  <si>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</si>
  <si>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</si>
  <si>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</si>
  <si>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</si>
  <si>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</si>
  <si>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</si>
  <si>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</si>
  <si>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</si>
  <si>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</si>
  <si>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</si>
  <si>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</si>
  <si>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</si>
  <si>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</si>
  <si>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</si>
  <si>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</si>
  <si>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</si>
  <si>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</si>
  <si>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</si>
  <si>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</si>
  <si>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</si>
  <si>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</si>
  <si>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</si>
  <si>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</si>
  <si>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</si>
  <si>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</si>
  <si>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</si>
  <si>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</si>
  <si>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</si>
  <si>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</si>
  <si>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</si>
  <si>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</si>
  <si>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</si>
  <si>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</si>
  <si>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</si>
  <si>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</si>
  <si>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</si>
  <si>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</si>
  <si>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</si>
  <si>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</si>
  <si>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</si>
  <si>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</si>
  <si>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</si>
  <si>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</si>
  <si>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</si>
  <si>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</si>
  <si>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</si>
  <si>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</si>
  <si>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</si>
  <si>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</si>
  <si>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</si>
  <si>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</si>
  <si>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</si>
  <si>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</si>
  <si>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</si>
  <si>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</si>
  <si>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</si>
  <si>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</si>
  <si>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</si>
  <si>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</si>
  <si>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</si>
  <si>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</si>
  <si>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</si>
  <si>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</si>
  <si>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</si>
  <si>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</si>
  <si>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</si>
  <si>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</si>
  <si>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</si>
  <si>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</si>
  <si>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</si>
  <si>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</si>
  <si>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</si>
  <si>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</si>
  <si>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</si>
  <si>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</si>
  <si>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</si>
  <si>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</si>
  <si>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</si>
  <si>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</si>
  <si>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</si>
  <si>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</si>
  <si>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</si>
  <si>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</si>
  <si>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</si>
  <si>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</si>
  <si>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</si>
  <si>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</si>
  <si>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</si>
  <si>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</si>
  <si>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</si>
  <si>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</si>
  <si>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</si>
  <si>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</si>
  <si>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</si>
  <si>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</si>
  <si>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</si>
  <si>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</si>
  <si>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</si>
  <si>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</si>
  <si>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</si>
  <si>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</si>
  <si>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</si>
  <si>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</si>
  <si>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</si>
  <si>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</si>
  <si>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</si>
  <si>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</si>
  <si>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</si>
  <si>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</si>
  <si>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</si>
  <si>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</si>
  <si>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</si>
  <si>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</si>
  <si>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</si>
  <si>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</si>
  <si>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</si>
  <si>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</si>
  <si>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</si>
  <si>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</si>
  <si>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</si>
  <si>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</si>
  <si>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</si>
  <si>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</si>
  <si>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</si>
  <si>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</si>
  <si>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</si>
  <si>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</si>
  <si>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</si>
  <si>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</si>
  <si>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</si>
  <si>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</si>
  <si>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</si>
  <si>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</si>
  <si>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</si>
  <si>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</si>
  <si>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</si>
  <si>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</si>
  <si>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</si>
  <si>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</si>
  <si>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</si>
  <si>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</si>
  <si>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</si>
  <si>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</si>
  <si>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</si>
  <si>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</si>
  <si>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</si>
  <si>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</si>
  <si>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</si>
  <si>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</si>
  <si>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</si>
  <si>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</si>
  <si>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</si>
  <si>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</si>
  <si>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</si>
  <si>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</si>
  <si>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</si>
  <si>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</si>
  <si>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</si>
  <si>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</si>
  <si>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</si>
  <si>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</si>
  <si>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</si>
  <si>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</si>
  <si>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</si>
  <si>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</si>
  <si>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</si>
  <si>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</si>
  <si>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</si>
  <si>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</si>
  <si>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</si>
  <si>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</si>
  <si>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</si>
  <si>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</si>
  <si>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</si>
  <si>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</si>
  <si>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</si>
  <si>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</si>
  <si>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</si>
  <si>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</si>
  <si>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</si>
  <si>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</si>
  <si>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</si>
  <si>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</si>
  <si>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</si>
  <si>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</si>
  <si>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</si>
  <si>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</si>
  <si>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</si>
  <si>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</si>
  <si>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</si>
  <si>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</si>
  <si>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</si>
  <si>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</si>
  <si>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</si>
  <si>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</si>
  <si>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</si>
  <si>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</si>
  <si>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</si>
  <si>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</si>
  <si>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</si>
  <si>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</si>
  <si>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</si>
  <si>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</si>
  <si>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</si>
  <si>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</si>
  <si>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</si>
  <si>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</si>
  <si>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</si>
  <si>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</si>
  <si>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</si>
  <si>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</si>
  <si>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</si>
  <si>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</si>
  <si>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</si>
  <si>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</si>
  <si>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</si>
  <si>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</si>
  <si>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</si>
  <si>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</si>
  <si>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</si>
  <si>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</si>
  <si>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</si>
  <si>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</si>
  <si>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</si>
  <si>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</si>
  <si>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</si>
  <si>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</si>
  <si>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</si>
  <si>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</si>
  <si>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</si>
  <si>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</si>
  <si>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</si>
  <si>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</si>
  <si>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</si>
  <si>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</si>
  <si>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</si>
  <si>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</si>
  <si>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</si>
  <si>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</si>
  <si>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</si>
  <si>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</si>
  <si>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</si>
  <si>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</si>
  <si>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</si>
  <si>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</si>
  <si>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</si>
  <si>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</si>
  <si>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</si>
  <si>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</si>
  <si>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</si>
  <si>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</si>
  <si>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</si>
  <si>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</si>
  <si>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</si>
  <si>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</si>
  <si>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</si>
  <si>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</si>
  <si>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</si>
  <si>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</si>
  <si>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</si>
  <si>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</si>
  <si>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</si>
  <si>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</si>
  <si>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</si>
  <si>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</si>
  <si>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</si>
  <si>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</si>
  <si>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</si>
  <si>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</si>
  <si>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</si>
  <si>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</si>
  <si>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</si>
  <si>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</si>
  <si>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</si>
  <si>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</si>
  <si>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</si>
  <si>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</si>
  <si>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</si>
  <si>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</si>
  <si>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</si>
  <si>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</si>
  <si>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</si>
  <si>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</si>
  <si>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</si>
  <si>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</si>
  <si>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</si>
  <si>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</si>
  <si>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</si>
  <si>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</si>
  <si>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</si>
  <si>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</si>
  <si>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</si>
  <si>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</si>
  <si>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</si>
  <si>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</si>
  <si>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</si>
  <si>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</si>
  <si>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</si>
  <si>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</si>
  <si>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</si>
  <si>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</si>
  <si>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</si>
  <si>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</si>
  <si>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</si>
  <si>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</si>
  <si>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</si>
  <si>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</si>
  <si>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</si>
  <si>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</si>
  <si>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</si>
  <si>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</si>
  <si>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</si>
  <si>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</si>
  <si>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</si>
  <si>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</si>
  <si>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</si>
  <si>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</si>
  <si>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</si>
  <si>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</si>
  <si>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</si>
  <si>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</si>
  <si>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</si>
  <si>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</si>
  <si>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</si>
  <si>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</si>
  <si>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</si>
  <si>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</si>
  <si>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</si>
  <si>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</si>
  <si>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</si>
  <si>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</si>
  <si>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</si>
  <si>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</si>
  <si>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</si>
  <si>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</si>
  <si>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</si>
  <si>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</si>
  <si>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</si>
  <si>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</si>
  <si>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</si>
  <si>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</si>
  <si>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</si>
  <si>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</si>
  <si>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</si>
  <si>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</si>
  <si>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</si>
  <si>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</si>
  <si>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</si>
  <si>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</si>
  <si>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</si>
  <si>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</si>
  <si>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</si>
  <si>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</si>
  <si>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</si>
  <si>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</si>
  <si>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</si>
  <si>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</si>
  <si>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</si>
  <si>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</si>
  <si>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</si>
  <si>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</si>
  <si>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</si>
  <si>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</si>
  <si>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</si>
  <si>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</si>
  <si>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</si>
  <si>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</si>
  <si>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</si>
  <si>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</si>
  <si>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</si>
  <si>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</si>
  <si>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</si>
  <si>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</si>
  <si>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</si>
  <si>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</si>
  <si>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</si>
  <si>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</si>
  <si>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</si>
  <si>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</si>
  <si>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</si>
  <si>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</si>
  <si>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</si>
  <si>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</si>
  <si>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</si>
  <si>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</si>
  <si>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</si>
  <si>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</si>
  <si>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</si>
  <si>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</si>
  <si>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</si>
  <si>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</si>
  <si>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</si>
  <si>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</si>
  <si>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</si>
  <si>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</si>
  <si>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</si>
  <si>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</si>
  <si>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</si>
  <si>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</si>
  <si>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</si>
  <si>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</si>
  <si>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</si>
  <si>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</si>
  <si>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</si>
  <si>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</si>
  <si>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</si>
  <si>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</si>
  <si>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</si>
  <si>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</si>
  <si>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</si>
  <si>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</si>
  <si>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</si>
  <si>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</si>
  <si>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</si>
  <si>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</si>
  <si>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</si>
  <si>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</si>
  <si>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</si>
  <si>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</si>
  <si>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</si>
  <si>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</si>
  <si>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</si>
  <si>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</si>
  <si>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</si>
  <si>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</si>
  <si>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</si>
  <si>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</si>
  <si>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</si>
  <si>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</si>
  <si>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</si>
  <si>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</si>
  <si>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</si>
  <si>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</si>
  <si>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</si>
  <si>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</si>
  <si>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</si>
  <si>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</si>
  <si>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</si>
  <si>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</si>
  <si>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</si>
  <si>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</si>
  <si>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</si>
  <si>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</si>
  <si>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</si>
  <si>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</si>
  <si>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</si>
  <si>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</si>
  <si>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</si>
  <si>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</si>
  <si>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</si>
  <si>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</si>
  <si>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</si>
  <si>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</si>
  <si>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</si>
  <si>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</si>
  <si>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</si>
  <si>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</si>
  <si>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</si>
  <si>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</si>
  <si>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</si>
  <si>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</si>
  <si>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</si>
  <si>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</si>
  <si>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</si>
  <si>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</si>
  <si>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</si>
  <si>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</si>
  <si>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</si>
  <si>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</si>
  <si>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</si>
  <si>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</si>
  <si>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</si>
  <si>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</si>
  <si>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</si>
  <si>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</si>
  <si>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</si>
  <si>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</si>
  <si>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</si>
  <si>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</si>
  <si>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</si>
  <si>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</si>
  <si>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</si>
  <si>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</si>
  <si>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</si>
  <si>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</si>
  <si>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</si>
  <si>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</si>
  <si>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</si>
  <si>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</si>
  <si>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</si>
  <si>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</si>
  <si>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</si>
  <si>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</si>
  <si>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</si>
  <si>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</si>
  <si>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</si>
  <si>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</si>
  <si>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</si>
  <si>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</si>
  <si>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</si>
  <si>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</si>
  <si>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</si>
  <si>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</si>
  <si>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</si>
  <si>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</si>
  <si>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</si>
  <si>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</si>
  <si>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</si>
  <si>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</si>
  <si>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</si>
  <si>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</si>
  <si>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</si>
  <si>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</si>
  <si>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</si>
  <si>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</si>
  <si>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</si>
  <si>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</si>
  <si>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</si>
  <si>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</si>
  <si>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</si>
  <si>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</si>
  <si>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</si>
  <si>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</si>
  <si>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</si>
  <si>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</si>
  <si>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</si>
  <si>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</si>
  <si>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</si>
  <si>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</si>
  <si>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</si>
  <si>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</si>
  <si>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</si>
  <si>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</si>
  <si>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</si>
  <si>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</si>
  <si>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</si>
  <si>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</si>
  <si>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</si>
  <si>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</si>
  <si>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</si>
  <si>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</si>
  <si>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</si>
  <si>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</si>
  <si>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</si>
  <si>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</si>
  <si>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</si>
  <si>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</si>
  <si>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</si>
  <si>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</si>
  <si>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</si>
  <si>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</si>
  <si>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</si>
  <si>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</si>
  <si>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</si>
  <si>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</si>
  <si>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</si>
  <si>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</si>
  <si>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</si>
  <si>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</si>
  <si>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</si>
  <si>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</si>
  <si>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</si>
  <si>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</si>
  <si>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</si>
  <si>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</si>
  <si>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</si>
  <si>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</si>
  <si>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</si>
  <si>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</si>
  <si>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</si>
  <si>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</si>
  <si>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</si>
  <si>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</si>
  <si>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</si>
  <si>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</si>
  <si>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</si>
  <si>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</si>
  <si>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</si>
  <si>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</si>
  <si>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</si>
  <si>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</si>
  <si>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</si>
  <si>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</si>
  <si>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</si>
  <si>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</si>
  <si>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</si>
  <si>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</si>
  <si>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</si>
  <si>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</si>
  <si>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</si>
  <si>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</si>
  <si>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</si>
  <si>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</si>
  <si>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</si>
  <si>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</si>
  <si>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</si>
  <si>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</si>
  <si>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</si>
  <si>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</si>
  <si>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</si>
  <si>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</si>
  <si>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</si>
  <si>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</si>
  <si>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</si>
  <si>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</si>
  <si>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</si>
  <si>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</si>
  <si>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</si>
  <si>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</si>
  <si>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</si>
  <si>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</si>
  <si>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</si>
  <si>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</si>
  <si>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</si>
  <si>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</si>
  <si>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</si>
  <si>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</si>
  <si>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</si>
  <si>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</si>
  <si>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</si>
  <si>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</si>
  <si>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</si>
  <si>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</si>
  <si>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</si>
  <si>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</si>
  <si>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</si>
  <si>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</si>
  <si>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</si>
  <si>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</si>
  <si>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</si>
  <si>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</si>
  <si>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</si>
  <si>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</si>
  <si>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</si>
  <si>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</si>
  <si>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</si>
  <si>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</si>
  <si>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</si>
  <si>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</si>
  <si>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</si>
  <si>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</si>
  <si>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</si>
  <si>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</si>
  <si>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</si>
  <si>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</si>
  <si>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</si>
  <si>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</si>
  <si>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</si>
  <si>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</si>
  <si>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</si>
  <si>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</si>
  <si>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</si>
  <si>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</si>
  <si>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</si>
  <si>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</si>
  <si>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</si>
  <si>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</si>
  <si>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</si>
  <si>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</si>
  <si>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</si>
  <si>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</si>
  <si>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</si>
  <si>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</si>
  <si>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</si>
  <si>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</si>
  <si>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</si>
  <si>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</si>
  <si>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</si>
  <si>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</si>
  <si>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</si>
  <si>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</si>
  <si>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</si>
  <si>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</si>
  <si>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</si>
  <si>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</si>
  <si>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</si>
  <si>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</si>
  <si>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</si>
  <si>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</si>
  <si>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</si>
  <si>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</si>
  <si>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</si>
  <si>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</si>
  <si>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</si>
  <si>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</si>
  <si>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</si>
  <si>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</si>
  <si>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</si>
  <si>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</si>
  <si>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</si>
  <si>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</si>
  <si>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</si>
  <si>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</si>
  <si>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</si>
  <si>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</si>
  <si>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</si>
  <si>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</si>
  <si>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</si>
  <si>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</si>
  <si>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</si>
  <si>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</si>
  <si>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</si>
  <si>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</si>
  <si>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</si>
  <si>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</si>
  <si>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</si>
  <si>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</si>
  <si>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</si>
  <si>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</si>
  <si>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</si>
  <si>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</si>
  <si>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</si>
  <si>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</si>
  <si>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</si>
  <si>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</si>
  <si>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</si>
  <si>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</si>
  <si>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</si>
  <si>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</si>
  <si>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</si>
  <si>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</si>
  <si>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</si>
  <si>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</si>
  <si>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</si>
  <si>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</si>
  <si>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</si>
  <si>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</si>
  <si>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</si>
  <si>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</si>
  <si>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</si>
  <si>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</si>
  <si>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</si>
  <si>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</si>
  <si>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</si>
  <si>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</si>
  <si>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</si>
  <si>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</si>
  <si>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</si>
  <si>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</si>
  <si>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</si>
  <si>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</si>
  <si>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</si>
  <si>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</si>
  <si>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</si>
  <si>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</si>
  <si>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</si>
  <si>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</si>
  <si>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</si>
  <si>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</si>
  <si>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</si>
  <si>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</si>
  <si>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</si>
  <si>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</si>
  <si>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</si>
  <si>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</si>
  <si>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</si>
  <si>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</si>
  <si>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</si>
  <si>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</si>
  <si>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</si>
  <si>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</si>
  <si>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</si>
  <si>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</si>
  <si>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</si>
  <si>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</si>
  <si>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</si>
  <si>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</si>
  <si>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</si>
  <si>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</si>
  <si>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</si>
  <si>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</si>
  <si>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</si>
  <si>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</si>
  <si>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</si>
  <si>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</si>
  <si>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</si>
  <si>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</si>
  <si>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</si>
  <si>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</si>
  <si>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</si>
  <si>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</si>
  <si>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</si>
  <si>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</si>
  <si>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</si>
  <si>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</si>
  <si>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</si>
  <si>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</si>
  <si>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</si>
  <si>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</si>
  <si>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</si>
  <si>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</si>
  <si>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</si>
  <si>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</si>
  <si>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</si>
  <si>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</si>
  <si>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</si>
  <si>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</si>
  <si>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</si>
  <si>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</si>
  <si>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</si>
  <si>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</si>
  <si>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</si>
  <si>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</si>
  <si>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</si>
  <si>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</si>
  <si>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</si>
  <si>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</si>
  <si>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</si>
  <si>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</si>
  <si>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</si>
  <si>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</si>
  <si>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</si>
  <si>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</si>
  <si>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</si>
  <si>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</si>
  <si>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</si>
  <si>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</si>
  <si>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</si>
  <si>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</si>
  <si>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</si>
  <si>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</si>
  <si>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</si>
  <si>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</si>
  <si>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</si>
  <si>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</si>
  <si>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</si>
  <si>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</si>
  <si>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</si>
  <si>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</si>
  <si>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</si>
  <si>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</si>
  <si>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</si>
  <si>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</si>
  <si>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</si>
  <si>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</si>
  <si>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</si>
  <si>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</si>
  <si>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</si>
  <si>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</si>
  <si>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</si>
  <si>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</si>
  <si>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</si>
  <si>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</si>
  <si>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</si>
  <si>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</si>
  <si>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</si>
  <si>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</si>
  <si>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</si>
  <si>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</si>
  <si>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</si>
  <si>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</si>
  <si>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</si>
  <si>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</si>
  <si>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</si>
  <si>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</si>
  <si>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</si>
  <si>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</si>
  <si>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</si>
  <si>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</si>
  <si>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</si>
  <si>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</si>
  <si>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</si>
  <si>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</si>
  <si>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</si>
  <si>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</si>
  <si>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</si>
  <si>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</si>
  <si>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</si>
  <si>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</si>
  <si>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</si>
  <si>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</si>
  <si>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</si>
  <si>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</si>
  <si>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</si>
  <si>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</si>
  <si>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</si>
  <si>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</si>
  <si>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</si>
  <si>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</si>
  <si>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</si>
  <si>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</si>
  <si>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</si>
  <si>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</si>
  <si>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</si>
  <si>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</si>
  <si>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</si>
  <si>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</si>
  <si>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</si>
  <si>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</si>
  <si>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</si>
  <si>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</si>
  <si>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</si>
  <si>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</si>
  <si>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</si>
  <si>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</si>
  <si>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</si>
  <si>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</si>
  <si>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</si>
  <si>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</si>
  <si>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</si>
  <si>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</si>
  <si>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</si>
  <si>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</si>
  <si>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</si>
  <si>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</si>
  <si>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</si>
  <si>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</si>
  <si>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</si>
  <si>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</si>
  <si>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</si>
  <si>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</si>
  <si>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</si>
  <si>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</si>
  <si>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</si>
  <si>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</si>
  <si>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</si>
  <si>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</si>
  <si>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</si>
  <si>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</si>
  <si>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</si>
  <si>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</si>
  <si>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</si>
  <si>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</si>
  <si>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</si>
  <si>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</si>
  <si>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</si>
  <si>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</si>
  <si>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</si>
  <si>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</si>
  <si>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</si>
  <si>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</si>
  <si>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</si>
  <si>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</si>
  <si>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</si>
  <si>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</si>
  <si>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</si>
  <si>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</si>
  <si>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</si>
  <si>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</si>
  <si>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</si>
  <si>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</si>
  <si>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</si>
  <si>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</si>
  <si>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</si>
  <si>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</si>
  <si>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</si>
  <si>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</si>
  <si>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</si>
  <si>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</si>
  <si>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</si>
  <si>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</si>
  <si>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</si>
  <si>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</si>
  <si>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</si>
  <si>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</si>
  <si>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</si>
  <si>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</si>
  <si>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</si>
  <si>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</si>
  <si>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</si>
  <si>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</si>
  <si>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</si>
  <si>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</si>
  <si>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</si>
  <si>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</si>
  <si>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</si>
  <si>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</si>
  <si>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</si>
  <si>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</si>
  <si>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</si>
  <si>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</si>
  <si>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</si>
  <si>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</si>
  <si>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</si>
  <si>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</si>
  <si>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</si>
  <si>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</si>
  <si>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</si>
  <si>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</si>
  <si>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</si>
  <si>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</si>
  <si>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</si>
  <si>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</si>
  <si>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</si>
  <si>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</si>
  <si>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</si>
  <si>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</si>
  <si>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</si>
  <si>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</si>
  <si>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</si>
  <si>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</si>
  <si>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</si>
  <si>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</si>
  <si>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</si>
  <si>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</si>
  <si>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</si>
  <si>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</si>
  <si>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</si>
  <si>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</si>
  <si>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</si>
  <si>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</si>
  <si>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</si>
  <si>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</si>
  <si>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</si>
  <si>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</si>
  <si>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</si>
  <si>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</si>
  <si>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</si>
  <si>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</si>
  <si>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</si>
  <si>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</si>
  <si>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</si>
  <si>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</si>
  <si>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</si>
  <si>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</si>
  <si>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</si>
  <si>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</si>
  <si>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</si>
  <si>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</si>
  <si>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</si>
  <si>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</si>
  <si>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</si>
  <si>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</si>
  <si>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</si>
  <si>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</si>
  <si>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</si>
  <si>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</si>
  <si>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</si>
  <si>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</si>
  <si>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</si>
  <si>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</si>
  <si>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</si>
  <si>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</si>
  <si>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</si>
  <si>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</si>
  <si>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</si>
  <si>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</si>
  <si>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</si>
  <si>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</si>
  <si>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</si>
  <si>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</si>
  <si>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</si>
  <si>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</si>
  <si>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</si>
  <si>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</si>
  <si>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</si>
  <si>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</si>
  <si>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</si>
  <si>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</si>
  <si>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</si>
  <si>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</si>
  <si>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</si>
  <si>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</si>
  <si>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</si>
  <si>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</si>
  <si>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</si>
  <si>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</si>
  <si>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</si>
  <si>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</si>
  <si>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</si>
  <si>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</si>
  <si>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</si>
  <si>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</si>
  <si>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</si>
  <si>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</si>
  <si>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</si>
  <si>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</si>
  <si>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</si>
  <si>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</si>
  <si>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</si>
  <si>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</si>
  <si>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</si>
  <si>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</si>
  <si>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</si>
  <si>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</si>
  <si>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</si>
  <si>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</si>
  <si>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</si>
  <si>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</si>
  <si>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</si>
  <si>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</si>
  <si>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</si>
  <si>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</si>
  <si>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</si>
  <si>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</si>
  <si>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</si>
  <si>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</si>
  <si>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</si>
  <si>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</si>
  <si>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</si>
  <si>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</si>
  <si>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</si>
  <si>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</si>
  <si>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</si>
  <si>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</si>
  <si>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</si>
  <si>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</si>
  <si>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</si>
  <si>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</si>
  <si>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</si>
  <si>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</si>
  <si>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</si>
  <si>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</si>
  <si>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</si>
  <si>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</si>
  <si>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</si>
  <si>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</si>
  <si>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</si>
  <si>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</si>
  <si>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</si>
  <si>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</si>
  <si>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</si>
  <si>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</si>
  <si>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</si>
  <si>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</si>
  <si>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</si>
  <si>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</si>
  <si>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</si>
  <si>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</si>
  <si>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</si>
  <si>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</si>
  <si>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</si>
  <si>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</si>
  <si>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</si>
  <si>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</si>
  <si>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</si>
  <si>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</si>
  <si>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</si>
  <si>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</si>
  <si>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</si>
  <si>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</si>
  <si>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</si>
  <si>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</si>
  <si>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</si>
  <si>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</si>
  <si>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</si>
  <si>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</si>
  <si>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</si>
  <si>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</si>
  <si>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</si>
  <si>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</si>
  <si>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</si>
  <si>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</si>
  <si>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</si>
  <si>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</si>
  <si>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</si>
  <si>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</si>
  <si>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</si>
  <si>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</si>
  <si>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</si>
  <si>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</si>
  <si>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</si>
  <si>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</si>
  <si>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</si>
  <si>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</si>
  <si>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</si>
  <si>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</si>
  <si>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</si>
  <si>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</si>
  <si>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</si>
  <si>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</si>
  <si>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</si>
  <si>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</si>
  <si>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</si>
  <si>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</si>
  <si>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</si>
  <si>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</si>
  <si>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</si>
  <si>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</si>
  <si>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</si>
  <si>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</si>
  <si>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</si>
  <si>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</si>
  <si>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</si>
  <si>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</si>
  <si>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</si>
  <si>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</si>
  <si>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</si>
  <si>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</si>
  <si>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</si>
  <si>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</si>
  <si>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</si>
  <si>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</si>
  <si>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</si>
  <si>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</si>
  <si>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</si>
  <si>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</si>
  <si>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</si>
  <si>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</si>
  <si>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</si>
  <si>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</si>
  <si>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</si>
  <si>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</si>
  <si>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</si>
  <si>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</si>
  <si>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</si>
  <si>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</si>
  <si>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</si>
  <si>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</si>
  <si>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</si>
  <si>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</si>
  <si>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</si>
  <si>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</si>
  <si>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</si>
  <si>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</si>
  <si>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</si>
  <si>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</si>
  <si>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</si>
  <si>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</si>
  <si>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</si>
  <si>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</si>
  <si>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</si>
  <si>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</si>
  <si>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</si>
  <si>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</si>
  <si>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</si>
  <si>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</si>
  <si>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</si>
  <si>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</si>
  <si>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</si>
  <si>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</si>
  <si>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</si>
  <si>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</si>
  <si>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</si>
  <si>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</si>
  <si>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</si>
  <si>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</si>
  <si>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</si>
  <si>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</si>
  <si>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</si>
  <si>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</si>
  <si>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</si>
  <si>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</si>
  <si>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</si>
  <si>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</si>
  <si>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</si>
  <si>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</si>
  <si>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</si>
  <si>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</si>
  <si>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</si>
  <si>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</si>
  <si>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</si>
  <si>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</si>
  <si>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</si>
  <si>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</si>
  <si>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</si>
  <si>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</si>
  <si>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</si>
  <si>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</si>
  <si>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</si>
  <si>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</si>
  <si>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</si>
  <si>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</si>
  <si>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</si>
  <si>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</si>
  <si>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</si>
  <si>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</si>
  <si>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</si>
  <si>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</si>
  <si>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</si>
  <si>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</si>
  <si>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</si>
  <si>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</si>
  <si>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</si>
  <si>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</si>
  <si>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</si>
  <si>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</si>
  <si>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</si>
  <si>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</si>
  <si>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</si>
  <si>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</si>
  <si>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</si>
  <si>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</si>
  <si>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</si>
  <si>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</si>
  <si>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</si>
  <si>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</si>
  <si>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</si>
  <si>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</si>
  <si>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</si>
  <si>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</si>
  <si>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</si>
  <si>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</si>
  <si>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</si>
  <si>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</si>
  <si>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</si>
  <si>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</si>
  <si>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</si>
  <si>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</si>
  <si>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</si>
  <si>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</si>
  <si>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</si>
  <si>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</si>
  <si>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</si>
  <si>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</si>
  <si>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</si>
  <si>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</si>
  <si>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</si>
  <si>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</si>
  <si>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</si>
  <si>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</si>
  <si>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</si>
  <si>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</si>
  <si>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</si>
  <si>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</si>
  <si>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</si>
  <si>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</si>
  <si>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</si>
  <si>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</si>
  <si>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</si>
  <si>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</si>
  <si>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</si>
  <si>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</si>
  <si>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</si>
  <si>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</si>
  <si>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</si>
  <si>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</si>
  <si>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</si>
  <si>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</si>
  <si>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</si>
  <si>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</si>
  <si>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</si>
  <si>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</si>
  <si>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</si>
  <si>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</si>
  <si>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</si>
  <si>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</si>
  <si>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</si>
  <si>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</si>
  <si>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</si>
  <si>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</si>
  <si>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</si>
  <si>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</si>
  <si>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</si>
  <si>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</si>
  <si>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</si>
  <si>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</si>
  <si>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</si>
  <si>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</si>
  <si>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</si>
  <si>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</si>
  <si>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</si>
  <si>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</si>
  <si>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</si>
  <si>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</si>
  <si>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</si>
  <si>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</si>
  <si>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</si>
  <si>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</si>
  <si>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</si>
  <si>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</si>
  <si>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</si>
  <si>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</si>
  <si>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</si>
  <si>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</si>
  <si>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</si>
  <si>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</si>
  <si>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</si>
  <si>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</si>
  <si>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</si>
  <si>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</si>
  <si>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</si>
  <si>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</si>
  <si>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</si>
  <si>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</si>
  <si>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</si>
  <si>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</si>
  <si>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</si>
  <si>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</si>
  <si>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</si>
  <si>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</si>
  <si>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</si>
  <si>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</si>
  <si>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</si>
  <si>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</si>
  <si>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</si>
  <si>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</si>
  <si>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</si>
  <si>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</si>
  <si>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</si>
  <si>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</si>
  <si>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</si>
  <si>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</si>
  <si>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</si>
  <si>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</si>
  <si>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</si>
  <si>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</si>
  <si>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</si>
  <si>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</si>
  <si>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</si>
  <si>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</si>
  <si>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</si>
  <si>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</si>
  <si>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</si>
  <si>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</si>
  <si>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</si>
  <si>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</si>
  <si>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</si>
  <si>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</si>
  <si>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</si>
  <si>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</si>
  <si>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</si>
  <si>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</si>
  <si>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</si>
  <si>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</si>
  <si>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</si>
  <si>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</si>
  <si>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</si>
  <si>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</si>
  <si>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</si>
  <si>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</si>
  <si>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</si>
  <si>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</si>
  <si>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</si>
  <si>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</si>
  <si>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</si>
  <si>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</si>
  <si>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</si>
  <si>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</si>
  <si>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</si>
  <si>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</si>
  <si>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</si>
  <si>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</si>
  <si>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</si>
  <si>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</si>
  <si>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</si>
  <si>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</si>
  <si>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</si>
  <si>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</si>
  <si>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</si>
  <si>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</si>
  <si>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</si>
  <si>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</si>
  <si>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</si>
  <si>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</si>
  <si>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</si>
  <si>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</si>
  <si>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</si>
  <si>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</si>
  <si>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</si>
  <si>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</si>
  <si>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</si>
  <si>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</si>
  <si>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</si>
  <si>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</si>
  <si>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</si>
  <si>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</si>
  <si>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</si>
  <si>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</si>
  <si>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</si>
  <si>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</si>
  <si>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</si>
  <si>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</si>
  <si>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</si>
  <si>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</si>
  <si>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</si>
  <si>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</si>
  <si>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</si>
  <si>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</si>
  <si>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</si>
  <si>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</si>
  <si>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</si>
  <si>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</si>
  <si>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</si>
  <si>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</si>
  <si>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</si>
  <si>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</si>
  <si>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</si>
  <si>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</si>
  <si>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</si>
  <si>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</si>
  <si>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</si>
  <si>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</si>
  <si>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</si>
  <si>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</si>
  <si>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</si>
  <si>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</si>
  <si>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</si>
  <si>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</si>
  <si>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</si>
  <si>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</si>
  <si>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</si>
  <si>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</si>
  <si>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</si>
  <si>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</si>
  <si>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</si>
  <si>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</si>
  <si>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</si>
  <si>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</si>
  <si>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</si>
  <si>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</si>
  <si>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</si>
  <si>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</si>
  <si>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</si>
  <si>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</si>
  <si>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</si>
  <si>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</si>
  <si>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</si>
  <si>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</si>
  <si>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</si>
  <si>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</si>
  <si>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</si>
  <si>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</si>
  <si>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</si>
  <si>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</si>
  <si>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</si>
  <si>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</si>
  <si>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</si>
  <si>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</si>
  <si>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</si>
  <si>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</si>
  <si>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</si>
  <si>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</si>
  <si>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</si>
  <si>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</si>
  <si>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</si>
  <si>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</si>
  <si>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</si>
  <si>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</si>
  <si>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</si>
  <si>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</si>
  <si>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</si>
  <si>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</si>
  <si>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</si>
  <si>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</si>
  <si>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</si>
  <si>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</si>
  <si>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</si>
  <si>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</si>
  <si>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</si>
  <si>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</si>
  <si>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</si>
  <si>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</si>
  <si>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</si>
  <si>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</si>
  <si>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</si>
  <si>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</si>
  <si>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</si>
  <si>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</si>
  <si>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</si>
  <si>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</si>
  <si>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</si>
  <si>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</si>
  <si>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</si>
  <si>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</si>
  <si>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</si>
  <si>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</si>
  <si>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</si>
  <si>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</si>
  <si>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</si>
  <si>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</si>
  <si>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</si>
  <si>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</si>
  <si>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</si>
  <si>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</si>
  <si>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</si>
  <si>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</si>
  <si>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</si>
  <si>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</si>
  <si>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</si>
  <si>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</si>
  <si>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</si>
  <si>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</si>
  <si>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</si>
  <si>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</si>
  <si>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</si>
  <si>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</si>
  <si>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</si>
  <si>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</si>
  <si>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</si>
  <si>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</si>
  <si>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</si>
  <si>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</si>
  <si>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</si>
  <si>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</si>
  <si>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</si>
  <si>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</si>
  <si>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</si>
  <si>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</si>
  <si>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</si>
  <si>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</si>
  <si>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</si>
  <si>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</si>
  <si>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</si>
  <si>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</si>
  <si>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</si>
  <si>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</si>
  <si>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</si>
  <si>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</si>
  <si>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</si>
  <si>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</si>
  <si>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</si>
  <si>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</si>
  <si>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</si>
  <si>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</si>
  <si>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</si>
  <si>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</si>
  <si>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</si>
  <si>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</si>
  <si>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</si>
  <si>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</si>
  <si>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</si>
  <si>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</si>
  <si>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</si>
  <si>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</si>
  <si>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</si>
  <si>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</si>
  <si>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</si>
  <si>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</si>
  <si>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</si>
  <si>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</si>
  <si>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</si>
  <si>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</si>
  <si>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</si>
  <si>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</si>
  <si>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</si>
  <si>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</si>
  <si>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</si>
  <si>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</si>
  <si>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</si>
  <si>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</si>
  <si>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</si>
  <si>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</si>
  <si>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</si>
  <si>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</si>
  <si>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</si>
  <si>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</si>
  <si>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</si>
  <si>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</si>
  <si>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</si>
  <si>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</si>
  <si>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</si>
  <si>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</si>
  <si>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</si>
  <si>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</si>
  <si>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</si>
  <si>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</si>
  <si>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</si>
  <si>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</si>
  <si>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</si>
  <si>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</si>
  <si>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</si>
  <si>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</si>
  <si>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</si>
  <si>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</si>
  <si>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</si>
  <si>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</si>
  <si>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</si>
  <si>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</si>
  <si>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</si>
  <si>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</si>
  <si>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</si>
  <si>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</si>
  <si>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</si>
  <si>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</si>
  <si>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</si>
  <si>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</si>
  <si>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</si>
  <si>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</si>
  <si>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</si>
  <si>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</si>
  <si>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</si>
  <si>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</si>
  <si>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</si>
  <si>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</si>
  <si>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</si>
  <si>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</si>
  <si>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</si>
  <si>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</si>
  <si>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</si>
  <si>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</si>
  <si>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</si>
  <si>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</si>
  <si>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</si>
  <si>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</si>
  <si>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</si>
  <si>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</si>
  <si>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</si>
  <si>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</si>
  <si>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</si>
  <si>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</si>
  <si>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</si>
  <si>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</si>
  <si>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</si>
  <si>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</si>
  <si>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</si>
  <si>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</si>
  <si>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</si>
  <si>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</si>
  <si>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</si>
  <si>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</si>
  <si>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</si>
  <si>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</si>
  <si>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</si>
  <si>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</si>
  <si>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</si>
  <si>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</si>
  <si>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</si>
  <si>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</si>
  <si>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</si>
  <si>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</si>
  <si>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</si>
  <si>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</si>
  <si>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</si>
  <si>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</si>
  <si>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</si>
  <si>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</si>
  <si>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</si>
  <si>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</si>
  <si>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</si>
  <si>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</si>
  <si>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</si>
  <si>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</si>
  <si>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</si>
  <si>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</si>
  <si>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</si>
  <si>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</si>
  <si>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</si>
  <si>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</si>
  <si>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</si>
  <si>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</si>
  <si>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</si>
  <si>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</si>
  <si>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</si>
  <si>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</si>
  <si>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</si>
  <si>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</si>
  <si>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</si>
  <si>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</si>
  <si>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</si>
  <si>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</si>
  <si>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</si>
  <si>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</si>
  <si>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</si>
  <si>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</si>
  <si>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</si>
  <si>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</si>
  <si>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</si>
  <si>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</si>
  <si>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</si>
  <si>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</si>
  <si>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</si>
  <si>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</si>
  <si>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</si>
  <si>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</si>
  <si>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</si>
  <si>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</si>
  <si>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</si>
  <si>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</si>
  <si>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</si>
  <si>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</si>
  <si>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</si>
  <si>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</si>
  <si>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</si>
  <si>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</si>
  <si>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</si>
  <si>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</si>
  <si>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</si>
  <si>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</si>
  <si>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</si>
  <si>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</si>
  <si>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</si>
  <si>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</si>
  <si>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</si>
  <si>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</si>
  <si>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</si>
  <si>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</si>
  <si>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</si>
  <si>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</si>
  <si>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</si>
  <si>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</si>
  <si>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</si>
  <si>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</si>
  <si>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</si>
  <si>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</si>
  <si>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</si>
  <si>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</si>
  <si>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</si>
  <si>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</si>
  <si>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</si>
  <si>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</si>
  <si>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</si>
  <si>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</si>
  <si>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</si>
  <si>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</si>
  <si>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</si>
  <si>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</si>
  <si>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</si>
  <si>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</si>
  <si>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</si>
  <si>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</si>
  <si>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</si>
  <si>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</si>
  <si>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</si>
  <si>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</si>
  <si>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</si>
  <si>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</si>
  <si>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</si>
  <si>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</si>
  <si>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</si>
  <si>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</si>
  <si>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</si>
  <si>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</si>
  <si>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</si>
  <si>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</si>
  <si>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</si>
  <si>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</si>
  <si>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</si>
  <si>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</si>
  <si>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</si>
  <si>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</si>
  <si>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</si>
  <si>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</si>
  <si>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</si>
  <si>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</si>
  <si>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</si>
  <si>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</si>
  <si>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</si>
  <si>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</si>
  <si>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</si>
  <si>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</si>
  <si>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</si>
  <si>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</si>
  <si>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</si>
  <si>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</si>
  <si>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</si>
  <si>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</si>
  <si>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</si>
  <si>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</si>
  <si>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</si>
  <si>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</si>
  <si>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</si>
  <si>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</si>
  <si>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</si>
  <si>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</si>
  <si>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</si>
  <si>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</si>
  <si>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</si>
  <si>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</si>
  <si>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</si>
  <si>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</si>
  <si>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</si>
  <si>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</si>
  <si>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</si>
  <si>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</si>
  <si>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</si>
  <si>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</si>
  <si>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</si>
  <si>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</si>
  <si>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</si>
  <si>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</si>
  <si>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</si>
  <si>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</si>
  <si>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</si>
  <si>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</si>
  <si>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</si>
  <si>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</si>
  <si>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</si>
  <si>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</si>
  <si>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</si>
  <si>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</si>
  <si>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</si>
  <si>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</si>
  <si>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</si>
  <si>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</si>
  <si>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</si>
  <si>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</si>
  <si>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</si>
  <si>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</si>
  <si>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</si>
  <si>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</si>
  <si>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</si>
  <si>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</si>
  <si>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</si>
  <si>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</si>
  <si>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</si>
  <si>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</si>
  <si>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</si>
  <si>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</si>
  <si>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</si>
  <si>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</si>
  <si>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</si>
  <si>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</si>
  <si>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</si>
  <si>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</si>
  <si>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</si>
  <si>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</si>
  <si>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</si>
  <si>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</si>
  <si>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</si>
  <si>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</si>
  <si>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</si>
  <si>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</si>
  <si>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</si>
  <si>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</si>
  <si>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</si>
  <si>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</si>
  <si>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</si>
  <si>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</si>
  <si>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</si>
  <si>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</si>
  <si>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</si>
  <si>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</si>
  <si>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</si>
  <si>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</si>
  <si>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</si>
  <si>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</si>
  <si>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</si>
  <si>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</si>
  <si>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</si>
  <si>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</si>
  <si>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</si>
  <si>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</si>
  <si>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</si>
  <si>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</si>
  <si>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</si>
  <si>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</si>
  <si>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</si>
  <si>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</si>
  <si>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</si>
  <si>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</si>
  <si>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</si>
  <si>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</si>
  <si>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</si>
  <si>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</si>
  <si>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</si>
  <si>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</si>
  <si>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</si>
  <si>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</si>
  <si>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</si>
  <si>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</si>
  <si>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</si>
  <si>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</si>
  <si>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</si>
  <si>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</si>
  <si>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</si>
  <si>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</si>
  <si>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</si>
  <si>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</si>
  <si>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</si>
  <si>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</si>
  <si>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</si>
  <si>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</si>
  <si>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</si>
  <si>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</si>
  <si>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</si>
  <si>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</si>
  <si>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</si>
  <si>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</si>
  <si>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</si>
  <si>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</si>
  <si>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</si>
  <si>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</si>
  <si>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</si>
  <si>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</si>
  <si>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</si>
  <si>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</si>
  <si>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</si>
  <si>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</si>
  <si>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</si>
  <si>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</si>
  <si>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</si>
  <si>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</si>
  <si>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</si>
  <si>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</si>
  <si>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</si>
  <si>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</si>
  <si>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</si>
  <si>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</si>
  <si>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</si>
  <si>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</si>
  <si>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</si>
  <si>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</si>
  <si>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</si>
  <si>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</si>
  <si>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</si>
  <si>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</si>
  <si>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</si>
  <si>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</si>
  <si>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</si>
  <si>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</si>
  <si>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</si>
  <si>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</si>
  <si>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</si>
  <si>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</si>
  <si>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</si>
  <si>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</si>
  <si>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</si>
  <si>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</si>
  <si>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</si>
  <si>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</si>
  <si>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</si>
  <si>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</si>
  <si>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</si>
  <si>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</si>
  <si>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</si>
  <si>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</si>
  <si>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</si>
  <si>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</si>
  <si>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</si>
  <si>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</si>
  <si>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</si>
  <si>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</si>
  <si>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</si>
  <si>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</si>
  <si>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</si>
  <si>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</si>
  <si>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</si>
  <si>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</si>
  <si>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</si>
  <si>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</si>
  <si>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</si>
  <si>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</si>
  <si>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</si>
  <si>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</si>
  <si>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</si>
  <si>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</si>
  <si>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</si>
  <si>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</si>
  <si>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</si>
  <si>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</si>
  <si>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</si>
  <si>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</si>
  <si>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</si>
  <si>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</si>
  <si>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</si>
  <si>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</si>
  <si>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</si>
  <si>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</si>
  <si>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</si>
  <si>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</si>
  <si>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</si>
  <si>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</si>
  <si>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</si>
  <si>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</si>
  <si>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</si>
  <si>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</si>
  <si>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</si>
  <si>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</si>
  <si>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</si>
  <si>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</si>
  <si>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</si>
  <si>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</si>
  <si>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</si>
  <si>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</si>
  <si>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</si>
  <si>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</si>
  <si>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</si>
  <si>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</si>
  <si>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</si>
  <si>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</si>
  <si>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</si>
  <si>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</si>
  <si>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</si>
  <si>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</si>
  <si>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</si>
  <si>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</si>
  <si>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</si>
  <si>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</si>
  <si>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</si>
  <si>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</si>
  <si>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</si>
  <si>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</si>
  <si>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</si>
  <si>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</si>
  <si>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</si>
  <si>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</si>
  <si>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</si>
  <si>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</si>
  <si>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</si>
  <si>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</si>
  <si>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</si>
  <si>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</si>
  <si>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</si>
  <si>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</si>
  <si>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</si>
  <si>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</si>
  <si>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</si>
  <si>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</si>
  <si>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</si>
  <si>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</si>
  <si>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</si>
  <si>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</si>
  <si>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</si>
  <si>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</si>
  <si>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</si>
  <si>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</si>
  <si>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</si>
  <si>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</si>
  <si>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</si>
  <si>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</si>
  <si>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</si>
  <si>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</si>
  <si>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</si>
  <si>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</si>
  <si>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</si>
  <si>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</si>
  <si>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</si>
  <si>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</si>
  <si>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</si>
  <si>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</si>
  <si>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</si>
  <si>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</si>
  <si>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</si>
  <si>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</si>
  <si>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</si>
  <si>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</si>
  <si>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</si>
  <si>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</si>
  <si>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</si>
  <si>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</si>
  <si>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</si>
  <si>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</si>
  <si>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</si>
  <si>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</si>
  <si>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</si>
  <si>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</si>
  <si>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</si>
  <si>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</si>
  <si>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</si>
  <si>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</si>
  <si>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</si>
  <si>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</si>
  <si>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</si>
  <si>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</si>
  <si>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</si>
  <si>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</si>
  <si>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</si>
  <si>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</si>
  <si>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</si>
  <si>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</si>
  <si>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</si>
  <si>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</si>
  <si>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</si>
  <si>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</si>
  <si>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</si>
  <si>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</si>
  <si>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</si>
  <si>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</si>
  <si>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</si>
  <si>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</si>
  <si>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</si>
  <si>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</si>
  <si>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</si>
  <si>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</si>
  <si>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</si>
  <si>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</si>
  <si>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</si>
  <si>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</si>
  <si>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</si>
  <si>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</si>
  <si>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</si>
  <si>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</si>
  <si>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</si>
  <si>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</si>
  <si>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</si>
  <si>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</si>
  <si>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</si>
  <si>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</si>
  <si>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</si>
  <si>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</si>
  <si>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</si>
  <si>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</si>
  <si>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</si>
  <si>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</si>
  <si>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</si>
  <si>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</si>
  <si>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</si>
  <si>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</si>
  <si>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</si>
  <si>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</si>
  <si>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</si>
  <si>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</si>
  <si>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</si>
  <si>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</si>
  <si>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</si>
  <si>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</si>
  <si>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</si>
  <si>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</si>
  <si>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</si>
  <si>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</si>
  <si>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</si>
  <si>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</si>
  <si>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</si>
  <si>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</si>
  <si>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</si>
  <si>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</si>
  <si>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</si>
  <si>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</si>
  <si>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</si>
  <si>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</si>
  <si>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</si>
  <si>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</si>
  <si>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</si>
  <si>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</si>
  <si>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</si>
  <si>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</si>
  <si>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</si>
  <si>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</si>
  <si>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</si>
  <si>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</si>
  <si>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</si>
  <si>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</si>
  <si>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</si>
  <si>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</si>
  <si>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</si>
  <si>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</si>
  <si>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</si>
  <si>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</si>
  <si>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</si>
  <si>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</si>
  <si>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</si>
  <si>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</si>
  <si>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</si>
  <si>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</si>
  <si>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</si>
  <si>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</si>
  <si>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</si>
  <si>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</si>
  <si>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</si>
  <si>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</si>
  <si>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</si>
  <si>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</si>
  <si>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</si>
  <si>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</si>
  <si>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</si>
  <si>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</si>
  <si>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</si>
  <si>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</si>
  <si>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</si>
  <si>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</si>
  <si>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</si>
  <si>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</si>
  <si>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</si>
  <si>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</si>
  <si>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</si>
  <si>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</si>
  <si>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</si>
  <si>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</si>
  <si>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</si>
  <si>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</si>
  <si>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</si>
  <si>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</si>
  <si>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</si>
  <si>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</si>
  <si>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</si>
  <si>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</si>
  <si>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</si>
  <si>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</si>
  <si>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</si>
  <si>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</si>
  <si>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</si>
  <si>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</si>
  <si>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</si>
  <si>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</si>
  <si>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</si>
  <si>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</si>
  <si>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</si>
  <si>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</si>
  <si>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</si>
  <si>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</si>
  <si>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</si>
  <si>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</si>
  <si>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</si>
  <si>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</si>
  <si>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</si>
  <si>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</si>
  <si>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</si>
  <si>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</si>
  <si>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</si>
  <si>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</si>
  <si>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</si>
  <si>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</si>
  <si>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</si>
  <si>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</si>
  <si>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</si>
  <si>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</si>
  <si>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</si>
  <si>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</si>
  <si>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</si>
  <si>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</si>
  <si>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</si>
  <si>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</si>
  <si>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</si>
  <si>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</si>
  <si>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</si>
  <si>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</si>
  <si>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</si>
  <si>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</si>
  <si>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</si>
  <si>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</si>
  <si>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</si>
  <si>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</si>
  <si>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</si>
  <si>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</si>
  <si>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</si>
  <si>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</si>
  <si>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</si>
  <si>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</si>
  <si>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</si>
  <si>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</si>
  <si>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</si>
  <si>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</si>
  <si>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</si>
  <si>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</si>
  <si>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</si>
  <si>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</si>
  <si>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</si>
  <si>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</si>
  <si>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</si>
  <si>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</si>
  <si>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</si>
  <si>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</si>
  <si>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</si>
  <si>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</si>
  <si>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</si>
  <si>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</si>
  <si>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</si>
  <si>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</si>
  <si>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</si>
  <si>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</si>
  <si>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</si>
  <si>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</si>
  <si>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</si>
  <si>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</si>
  <si>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</si>
  <si>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</si>
  <si>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</si>
  <si>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</si>
  <si>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</si>
  <si>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</si>
  <si>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</si>
  <si>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</si>
  <si>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</si>
  <si>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</si>
  <si>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</si>
  <si>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</si>
  <si>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</si>
  <si>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</si>
  <si>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</si>
  <si>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</si>
  <si>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</si>
  <si>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</si>
  <si>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</si>
  <si>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</si>
  <si>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</si>
  <si>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</si>
  <si>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</si>
  <si>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</si>
  <si>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</si>
  <si>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</si>
  <si>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</si>
  <si>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</si>
  <si>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</si>
  <si>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</si>
  <si>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</si>
  <si>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</si>
  <si>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</si>
  <si>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</si>
  <si>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</si>
  <si>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</si>
  <si>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</si>
  <si>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</si>
  <si>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</si>
  <si>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</si>
  <si>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</si>
  <si>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</si>
  <si>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</si>
  <si>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</si>
  <si>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</si>
  <si>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</si>
  <si>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</si>
  <si>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</si>
  <si>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</si>
  <si>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</si>
  <si>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</si>
  <si>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</si>
  <si>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</si>
  <si>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</si>
  <si>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</si>
  <si>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</si>
  <si>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</si>
  <si>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</si>
  <si>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</si>
  <si>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</si>
  <si>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</si>
  <si>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</si>
  <si>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</si>
  <si>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</si>
  <si>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</si>
  <si>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</si>
  <si>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</si>
  <si>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</si>
  <si>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</si>
  <si>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</si>
  <si>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</si>
  <si>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</si>
  <si>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</si>
  <si>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</si>
  <si>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</si>
  <si>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</si>
  <si>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</si>
  <si>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</si>
  <si>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</si>
  <si>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</si>
  <si>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</si>
  <si>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</si>
  <si>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</si>
  <si>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</si>
  <si>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</si>
  <si>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</si>
  <si>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</si>
  <si>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</si>
  <si>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</si>
  <si>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</si>
  <si>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</si>
  <si>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</si>
  <si>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</si>
  <si>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</si>
  <si>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</si>
  <si>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</si>
  <si>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</si>
  <si>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</si>
  <si>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</si>
  <si>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</si>
  <si>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</si>
  <si>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</si>
  <si>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</si>
  <si>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</si>
  <si>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</si>
  <si>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</si>
  <si>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</si>
  <si>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</si>
  <si>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</si>
  <si>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</si>
  <si>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</si>
  <si>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</si>
  <si>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</si>
  <si>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</si>
  <si>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</si>
  <si>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</si>
  <si>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</si>
  <si>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</si>
  <si>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</si>
  <si>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</si>
  <si>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</si>
  <si>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</si>
  <si>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</si>
  <si>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</si>
  <si>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</si>
  <si>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</si>
  <si>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</si>
  <si>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</si>
  <si>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</si>
  <si>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</si>
  <si>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</si>
  <si>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</si>
  <si>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</si>
  <si>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</si>
  <si>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</si>
  <si>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</si>
  <si>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</si>
  <si>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</si>
  <si>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</si>
  <si>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</si>
  <si>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</si>
  <si>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</si>
  <si>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</si>
  <si>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</si>
  <si>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</si>
  <si>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</si>
  <si>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</si>
  <si>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</si>
  <si>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</si>
  <si>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</si>
  <si>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</si>
  <si>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</si>
  <si>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</si>
  <si>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</si>
  <si>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</si>
  <si>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</si>
  <si>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</si>
  <si>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</si>
  <si>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</si>
  <si>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</si>
  <si>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</si>
  <si>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</si>
  <si>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</si>
  <si>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</si>
  <si>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</si>
  <si>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</si>
  <si>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</si>
  <si>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</si>
  <si>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</si>
  <si>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</si>
  <si>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</si>
  <si>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</si>
  <si>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</si>
  <si>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</si>
  <si>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</si>
  <si>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</si>
  <si>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</si>
  <si>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</si>
  <si>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</si>
  <si>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</si>
  <si>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</si>
  <si>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</si>
  <si>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</si>
  <si>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</si>
  <si>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</si>
  <si>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</si>
  <si>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</si>
  <si>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</si>
  <si>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</si>
  <si>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</si>
  <si>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</si>
  <si>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</si>
  <si>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</si>
  <si>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</si>
  <si>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</si>
  <si>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</si>
  <si>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</si>
  <si>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</si>
  <si>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</si>
  <si>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</si>
  <si>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</si>
  <si>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</si>
  <si>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</si>
  <si>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</si>
  <si>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</si>
  <si>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</si>
  <si>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</si>
  <si>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</si>
  <si>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</si>
  <si>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</si>
  <si>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</si>
  <si>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</si>
  <si>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</si>
  <si>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</si>
  <si>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</si>
  <si>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</si>
  <si>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</si>
  <si>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</si>
  <si>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</si>
  <si>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</si>
  <si>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</si>
  <si>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</si>
  <si>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</si>
  <si>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</si>
  <si>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</si>
  <si>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</si>
  <si>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</si>
  <si>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</si>
  <si>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</si>
  <si>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</si>
  <si>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</si>
  <si>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</si>
  <si>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</si>
  <si>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</si>
  <si>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</si>
  <si>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</si>
  <si>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</si>
  <si>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</si>
  <si>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</si>
  <si>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</si>
  <si>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</si>
  <si>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</si>
  <si>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</si>
  <si>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</si>
  <si>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</si>
  <si>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</si>
  <si>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</si>
  <si>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</si>
  <si>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</si>
  <si>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</si>
  <si>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</si>
  <si>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</si>
  <si>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</si>
  <si>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</si>
  <si>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</si>
  <si>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</si>
  <si>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</si>
  <si>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</si>
  <si>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</si>
  <si>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</si>
  <si>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</si>
  <si>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</si>
  <si>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</si>
  <si>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</si>
  <si>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</si>
  <si>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</si>
  <si>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</si>
  <si>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</si>
  <si>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</si>
  <si>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</si>
  <si>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</si>
  <si>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</si>
  <si>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</si>
  <si>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</si>
  <si>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</si>
  <si>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</si>
  <si>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</si>
  <si>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</si>
  <si>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</si>
  <si>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</si>
  <si>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</si>
  <si>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</si>
  <si>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</si>
  <si>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</si>
  <si>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</si>
  <si>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</si>
  <si>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</si>
  <si>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</si>
  <si>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</si>
  <si>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</si>
  <si>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</si>
  <si>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</si>
  <si>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</si>
  <si>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</si>
  <si>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</si>
  <si>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</si>
  <si>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</si>
  <si>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</si>
  <si>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</si>
  <si>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</si>
  <si>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</si>
  <si>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</si>
  <si>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</si>
  <si>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</si>
  <si>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</si>
  <si>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</si>
  <si>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</si>
  <si>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</si>
  <si>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</si>
  <si>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</si>
  <si>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</si>
  <si>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</si>
  <si>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</si>
  <si>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</si>
  <si>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</si>
  <si>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</si>
  <si>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</si>
  <si>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</si>
  <si>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</si>
  <si>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</si>
  <si>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</si>
  <si>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</si>
  <si>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</si>
  <si>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</si>
  <si>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</si>
  <si>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</si>
  <si>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</si>
  <si>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</si>
  <si>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</si>
  <si>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</si>
  <si>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</si>
  <si>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</si>
  <si>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</si>
  <si>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</si>
  <si>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</si>
  <si>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</si>
  <si>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</si>
  <si>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</si>
  <si>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</si>
  <si>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</si>
  <si>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</si>
  <si>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</si>
  <si>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</si>
  <si>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</si>
  <si>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</si>
  <si>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</si>
  <si>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</si>
  <si>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</si>
  <si>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</si>
  <si>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</si>
  <si>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</si>
  <si>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</si>
  <si>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</si>
  <si>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</si>
  <si>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</si>
  <si>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</si>
  <si>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</si>
  <si>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</si>
  <si>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</si>
  <si>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</si>
  <si>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</si>
  <si>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</si>
  <si>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</si>
  <si>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</si>
  <si>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</si>
  <si>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</si>
  <si>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</si>
  <si>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</si>
  <si>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</si>
  <si>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</si>
  <si>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</si>
  <si>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</si>
  <si>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</si>
  <si>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</si>
  <si>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</si>
  <si>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</si>
  <si>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</si>
  <si>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</si>
  <si>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</si>
  <si>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</si>
  <si>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</si>
  <si>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</si>
  <si>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</si>
  <si>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</si>
  <si>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</si>
  <si>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</si>
  <si>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</si>
  <si>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</si>
  <si>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</si>
  <si>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</si>
  <si>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</si>
  <si>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</si>
  <si>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</si>
  <si>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</si>
  <si>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</si>
  <si>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</si>
  <si>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</si>
  <si>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</si>
  <si>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</si>
  <si>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</si>
  <si>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</si>
  <si>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</si>
  <si>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</si>
  <si>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</si>
  <si>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</si>
  <si>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</si>
  <si>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</si>
  <si>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</si>
  <si>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</si>
  <si>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</si>
  <si>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</si>
  <si>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</si>
  <si>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</si>
  <si>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</si>
  <si>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</si>
  <si>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</si>
  <si>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</si>
  <si>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</si>
  <si>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</si>
  <si>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</si>
  <si>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</si>
  <si>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</si>
  <si>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</si>
  <si>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</si>
  <si>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</si>
  <si>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</si>
  <si>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</si>
  <si>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</si>
  <si>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</si>
  <si>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</si>
  <si>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</si>
  <si>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</si>
  <si>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</si>
  <si>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</si>
  <si>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</si>
  <si>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</si>
  <si>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</si>
  <si>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</si>
  <si>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</si>
  <si>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</si>
  <si>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</si>
  <si>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</si>
  <si>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</si>
  <si>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</si>
  <si>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</si>
  <si>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</si>
  <si>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</si>
  <si>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</si>
  <si>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</si>
  <si>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</si>
  <si>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</si>
  <si>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</si>
  <si>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</si>
  <si>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</si>
  <si>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</si>
  <si>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</si>
  <si>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</si>
  <si>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</si>
  <si>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</si>
  <si>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</si>
  <si>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</si>
  <si>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</si>
  <si>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</si>
  <si>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</si>
  <si>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</si>
  <si>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</si>
  <si>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</si>
  <si>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</si>
  <si>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</si>
  <si>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</si>
  <si>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</si>
  <si>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</si>
  <si>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</si>
  <si>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</si>
  <si>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</si>
  <si>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</si>
  <si>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</si>
  <si>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</si>
  <si>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</si>
  <si>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</si>
  <si>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</si>
  <si>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</si>
  <si>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</si>
  <si>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</si>
  <si>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</si>
  <si>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</si>
  <si>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</si>
  <si>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</si>
  <si>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</si>
  <si>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</si>
  <si>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</si>
  <si>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</si>
  <si>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</si>
  <si>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</si>
  <si>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</si>
  <si>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</si>
  <si>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</si>
  <si>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</si>
  <si>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</si>
  <si>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</si>
  <si>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</si>
  <si>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</si>
  <si>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</si>
  <si>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</si>
  <si>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</si>
  <si>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</si>
  <si>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</si>
  <si>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</si>
  <si>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</si>
  <si>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</si>
  <si>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</si>
  <si>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</si>
  <si>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</si>
  <si>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</si>
  <si>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</si>
  <si>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</si>
  <si>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</si>
  <si>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</si>
  <si>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</si>
  <si>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</si>
  <si>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</si>
  <si>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</si>
  <si>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</si>
  <si>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</si>
  <si>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</si>
  <si>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</si>
  <si>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</si>
  <si>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</si>
  <si>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</si>
  <si>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</si>
  <si>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</si>
  <si>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</si>
  <si>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</si>
  <si>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</si>
  <si>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</si>
  <si>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</si>
  <si>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</si>
  <si>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</si>
  <si>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</si>
  <si>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</si>
  <si>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</si>
  <si>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</si>
  <si>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</si>
  <si>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</si>
  <si>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</si>
  <si>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</si>
  <si>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</si>
  <si>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</si>
  <si>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</si>
  <si>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</si>
  <si>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</si>
  <si>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</si>
  <si>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</si>
  <si>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</si>
  <si>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</si>
  <si>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</si>
  <si>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</si>
  <si>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</si>
  <si>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</si>
  <si>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</si>
  <si>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</si>
  <si>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</si>
  <si>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</si>
  <si>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</si>
  <si>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</si>
  <si>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</si>
  <si>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</si>
  <si>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</si>
  <si>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</si>
  <si>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</si>
  <si>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</si>
  <si>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</si>
  <si>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</si>
  <si>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</si>
  <si>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</si>
  <si>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</si>
  <si>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</si>
  <si>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</si>
  <si>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</si>
  <si>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</si>
  <si>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</si>
  <si>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</si>
  <si>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</si>
  <si>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</si>
  <si>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</si>
  <si>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</si>
  <si>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</si>
  <si>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</si>
  <si>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</si>
  <si>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</si>
  <si>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</si>
  <si>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</si>
  <si>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</si>
  <si>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</si>
  <si>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</si>
  <si>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</si>
  <si>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</si>
  <si>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</si>
  <si>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</si>
  <si>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</si>
  <si>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</si>
  <si>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</si>
  <si>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</si>
  <si>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</si>
  <si>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</si>
  <si>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</si>
  <si>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</si>
  <si>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</si>
  <si>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</si>
  <si>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</si>
  <si>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</si>
  <si>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</si>
  <si>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</si>
  <si>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</si>
  <si>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</si>
  <si>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</si>
  <si>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</si>
  <si>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</si>
  <si>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</si>
  <si>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</si>
  <si>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</si>
  <si>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</si>
  <si>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</si>
  <si>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</si>
  <si>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</si>
  <si>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</si>
  <si>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</si>
  <si>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</si>
  <si>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</si>
  <si>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</si>
  <si>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</si>
  <si>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</si>
  <si>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</si>
  <si>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</si>
  <si>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</si>
  <si>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</si>
  <si>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</si>
  <si>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</si>
  <si>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</si>
  <si>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</si>
  <si>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</si>
  <si>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</si>
  <si>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</si>
  <si>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</si>
  <si>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</si>
  <si>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</si>
  <si>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</si>
  <si>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</si>
  <si>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</si>
  <si>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</si>
  <si>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</si>
  <si>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</si>
  <si>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</si>
  <si>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</si>
  <si>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</si>
  <si>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</si>
  <si>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</si>
  <si>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</si>
  <si>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</si>
  <si>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</si>
  <si>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</si>
  <si>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</si>
  <si>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</si>
  <si>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</si>
  <si>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</si>
  <si>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</si>
  <si>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</si>
  <si>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</si>
  <si>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</si>
  <si>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</si>
  <si>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</si>
  <si>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</si>
  <si>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</si>
  <si>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</si>
  <si>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</si>
  <si>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</si>
  <si>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</si>
  <si>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</si>
  <si>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</si>
  <si>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</si>
  <si>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</si>
  <si>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</si>
  <si>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</si>
  <si>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</si>
  <si>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</si>
  <si>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</si>
  <si>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</si>
  <si>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</si>
  <si>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</si>
  <si>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</si>
  <si>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</si>
  <si>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</si>
  <si>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</si>
  <si>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</si>
  <si>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</si>
  <si>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</si>
  <si>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</si>
  <si>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</si>
  <si>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</si>
  <si>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</si>
  <si>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</si>
  <si>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</si>
  <si>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</si>
  <si>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</si>
  <si>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</si>
  <si>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</si>
  <si>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</si>
  <si>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</si>
  <si>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</si>
  <si>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</si>
  <si>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</si>
  <si>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</si>
  <si>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</si>
  <si>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</si>
  <si>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</si>
  <si>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</si>
  <si>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</si>
  <si>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</si>
  <si>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</si>
  <si>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</si>
  <si>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</si>
  <si>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</si>
  <si>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</si>
  <si>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</si>
  <si>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</si>
  <si>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</si>
  <si>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</si>
  <si>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</si>
  <si>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</si>
  <si>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</si>
  <si>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</si>
  <si>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</si>
  <si>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</si>
  <si>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</si>
  <si>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</si>
  <si>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</si>
  <si>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</si>
  <si>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</si>
  <si>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</si>
  <si>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</si>
  <si>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</si>
  <si>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</si>
  <si>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</si>
  <si>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</si>
  <si>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</si>
  <si>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</si>
  <si>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</si>
  <si>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</si>
  <si>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</si>
  <si>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</si>
  <si>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</si>
  <si>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</si>
  <si>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</si>
  <si>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</si>
  <si>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</si>
  <si>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</si>
  <si>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</si>
  <si>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</si>
  <si>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</si>
  <si>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</si>
  <si>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</si>
  <si>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</si>
  <si>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</si>
  <si>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</si>
  <si>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</si>
  <si>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</si>
  <si>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</si>
  <si>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</si>
  <si>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</si>
  <si>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</si>
  <si>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</si>
  <si>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</si>
  <si>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</si>
  <si>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</si>
  <si>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</si>
  <si>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</si>
  <si>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</si>
  <si>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</si>
  <si>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</si>
  <si>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</si>
  <si>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</si>
  <si>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</si>
  <si>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</si>
  <si>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</si>
  <si>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</si>
  <si>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</si>
  <si>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</si>
  <si>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</si>
  <si>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</si>
  <si>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</si>
  <si>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</si>
  <si>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</si>
  <si>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</si>
  <si>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</si>
  <si>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</si>
  <si>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</si>
  <si>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</si>
  <si>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</si>
  <si>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</si>
  <si>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</si>
  <si>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</si>
  <si>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</si>
  <si>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</si>
  <si>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</si>
  <si>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</si>
  <si>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</si>
  <si>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</si>
  <si>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</si>
  <si>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</si>
  <si>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</si>
  <si>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</si>
  <si>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</si>
  <si>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</si>
  <si>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</si>
  <si>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</si>
  <si>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</si>
  <si>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</si>
  <si>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</si>
  <si>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</si>
  <si>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</si>
  <si>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</si>
  <si>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</si>
  <si>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</si>
  <si>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</si>
  <si>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</si>
  <si>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</si>
  <si>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</si>
  <si>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</si>
  <si>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</si>
  <si>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</si>
  <si>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</si>
  <si>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</si>
  <si>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</si>
  <si>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</si>
  <si>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</si>
  <si>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</si>
  <si>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</si>
  <si>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</si>
  <si>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</si>
  <si>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</si>
  <si>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</si>
  <si>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</si>
  <si>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</si>
  <si>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</si>
  <si>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</si>
  <si>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</si>
  <si>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</si>
  <si>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</si>
  <si>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</si>
  <si>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</si>
  <si>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</si>
  <si>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</si>
  <si>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</si>
  <si>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</si>
  <si>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</si>
  <si>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</si>
  <si>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</si>
  <si>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</si>
  <si>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</si>
  <si>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</si>
  <si>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</si>
  <si>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</si>
  <si>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</si>
  <si>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</si>
  <si>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</si>
  <si>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</si>
  <si>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</si>
  <si>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</si>
  <si>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</si>
  <si>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</si>
  <si>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</si>
  <si>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</si>
  <si>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</si>
  <si>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</si>
  <si>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</si>
  <si>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</si>
  <si>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</si>
  <si>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</si>
  <si>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</si>
  <si>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</si>
  <si>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</si>
  <si>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</si>
  <si>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</si>
  <si>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</si>
  <si>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</si>
  <si>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</si>
  <si>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</si>
  <si>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</si>
  <si>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</si>
  <si>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</si>
  <si>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</si>
  <si>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</si>
  <si>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</si>
  <si>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</si>
  <si>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</si>
  <si>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</si>
  <si>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</si>
  <si>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</si>
  <si>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</si>
  <si>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</si>
  <si>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</si>
  <si>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</si>
  <si>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</si>
  <si>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</si>
  <si>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</si>
  <si>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</si>
  <si>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</si>
  <si>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</si>
  <si>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</si>
  <si>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</si>
  <si>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</si>
  <si>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</si>
  <si>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</si>
  <si>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</si>
  <si>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</si>
  <si>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</si>
  <si>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</si>
  <si>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</si>
  <si>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</si>
  <si>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</si>
  <si>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</si>
  <si>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</si>
  <si>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</si>
  <si>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</si>
  <si>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</si>
  <si>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</si>
  <si>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</si>
  <si>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</si>
  <si>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</si>
  <si>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</si>
  <si>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</si>
  <si>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</si>
  <si>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</si>
  <si>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</si>
  <si>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</si>
  <si>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</si>
  <si>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</si>
  <si>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</si>
  <si>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</si>
  <si>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</si>
  <si>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</si>
  <si>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</si>
  <si>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</si>
  <si>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</si>
  <si>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</si>
  <si>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</si>
  <si>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</si>
  <si>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</si>
  <si>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</si>
  <si>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</si>
  <si>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</si>
  <si>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</si>
  <si>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</si>
  <si>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</si>
  <si>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</si>
  <si>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</si>
  <si>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</si>
  <si>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</si>
  <si>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</si>
  <si>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</si>
  <si>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</si>
  <si>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</si>
  <si>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</si>
  <si>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</si>
  <si>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</si>
  <si>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</si>
  <si>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</si>
  <si>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</si>
  <si>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</si>
  <si>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</si>
  <si>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</si>
  <si>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</si>
  <si>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</si>
  <si>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</si>
  <si>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</si>
  <si>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</si>
  <si>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</si>
  <si>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</si>
  <si>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</si>
  <si>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</si>
  <si>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</si>
  <si>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</si>
  <si>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</si>
  <si>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</si>
  <si>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</si>
  <si>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</si>
  <si>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</si>
  <si>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</si>
  <si>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</si>
  <si>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</si>
  <si>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</si>
  <si>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</si>
  <si>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</si>
  <si>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</si>
  <si>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</si>
  <si>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</si>
  <si>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</si>
  <si>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</si>
  <si>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</si>
  <si>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</si>
  <si>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</si>
  <si>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</si>
  <si>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</si>
  <si>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</si>
  <si>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</si>
  <si>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</si>
  <si>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</si>
  <si>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</si>
  <si>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</si>
  <si>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</si>
  <si>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</si>
  <si>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</si>
  <si>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</si>
  <si>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</si>
  <si>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</si>
  <si>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</si>
  <si>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</si>
  <si>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</si>
  <si>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</si>
  <si>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</si>
  <si>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</si>
  <si>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</si>
  <si>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</si>
  <si>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</si>
  <si>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</si>
  <si>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</si>
  <si>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</si>
  <si>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</si>
  <si>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</si>
  <si>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</si>
  <si>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</si>
  <si>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</si>
  <si>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</si>
  <si>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</si>
  <si>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</si>
  <si>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</si>
  <si>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</si>
  <si>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</si>
  <si>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</si>
  <si>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</si>
  <si>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</si>
  <si>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</si>
  <si>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</si>
  <si>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</si>
  <si>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</si>
  <si>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</si>
  <si>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</si>
  <si>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</si>
  <si>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</si>
  <si>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</si>
  <si>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</si>
  <si>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</si>
  <si>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</si>
  <si>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</si>
  <si>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</si>
  <si>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</si>
  <si>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</si>
  <si>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</si>
  <si>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</si>
  <si>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</si>
  <si>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</si>
  <si>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</si>
  <si>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</si>
  <si>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</si>
  <si>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</si>
  <si>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</si>
  <si>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</si>
  <si>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</si>
  <si>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</si>
  <si>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</si>
  <si>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</si>
  <si>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</si>
  <si>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</si>
  <si>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</si>
  <si>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</si>
  <si>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</si>
  <si>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</si>
  <si>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</si>
  <si>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</si>
  <si>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</si>
  <si>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</si>
  <si>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</si>
  <si>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</si>
  <si>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</si>
  <si>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</si>
  <si>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</si>
  <si>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</si>
  <si>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</si>
  <si>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</si>
  <si>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</si>
  <si>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</si>
  <si>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</si>
  <si>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</si>
  <si>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</si>
  <si>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</si>
  <si>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</si>
  <si>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</si>
  <si>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</si>
  <si>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</si>
  <si>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</si>
  <si>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</si>
  <si>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</si>
  <si>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</si>
  <si>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</si>
  <si>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</si>
  <si>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</si>
  <si>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</si>
  <si>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</si>
  <si>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</si>
  <si>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</si>
  <si>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</si>
  <si>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</si>
  <si>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</si>
  <si>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</si>
  <si>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</si>
  <si>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</si>
  <si>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</si>
  <si>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</si>
  <si>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</si>
  <si>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</si>
  <si>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</si>
  <si>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</si>
  <si>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</si>
  <si>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</si>
  <si>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</si>
  <si>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</si>
  <si>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</si>
  <si>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</si>
  <si>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</si>
  <si>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</si>
  <si>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</si>
  <si>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</si>
  <si>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</si>
  <si>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</si>
  <si>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</si>
  <si>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</si>
  <si>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</si>
  <si>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</si>
  <si>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</si>
  <si>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</si>
  <si>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</si>
  <si>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</si>
  <si>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</si>
  <si>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</si>
  <si>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</si>
  <si>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</si>
  <si>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</si>
  <si>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</si>
  <si>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</si>
  <si>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</si>
  <si>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</si>
  <si>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</si>
  <si>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</si>
  <si>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</si>
  <si>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</si>
  <si>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</si>
  <si>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</si>
  <si>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</si>
  <si>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</si>
  <si>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</si>
  <si>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</si>
  <si>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</si>
  <si>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</si>
  <si>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</si>
  <si>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</si>
  <si>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</si>
  <si>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</si>
  <si>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</si>
  <si>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</si>
  <si>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</si>
  <si>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</si>
  <si>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</si>
  <si>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</si>
  <si>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</si>
  <si>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</si>
  <si>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</si>
  <si>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</si>
  <si>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</si>
  <si>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</si>
  <si>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</si>
  <si>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</si>
  <si>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</si>
  <si>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</si>
  <si>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</si>
  <si>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</si>
  <si>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</si>
  <si>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</si>
  <si>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</si>
  <si>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</si>
  <si>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</si>
  <si>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</si>
  <si>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</si>
  <si>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</si>
  <si>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</si>
  <si>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</si>
  <si>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</si>
  <si>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</si>
  <si>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</si>
  <si>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</si>
  <si>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</si>
  <si>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</si>
  <si>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</si>
  <si>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</si>
  <si>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</si>
  <si>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</si>
  <si>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</si>
  <si>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</si>
  <si>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</si>
  <si>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</si>
  <si>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</si>
  <si>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</si>
  <si>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</si>
  <si>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</si>
  <si>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</si>
  <si>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</si>
  <si>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</si>
  <si>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</si>
  <si>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</si>
  <si>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</si>
  <si>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</si>
  <si>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</si>
  <si>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</si>
  <si>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</si>
  <si>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</si>
  <si>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</si>
  <si>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</si>
  <si>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</si>
  <si>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</si>
  <si>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</si>
  <si>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</si>
  <si>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</si>
  <si>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</si>
  <si>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</si>
  <si>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</si>
  <si>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</si>
  <si>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</si>
  <si>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</si>
  <si>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</si>
  <si>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</si>
  <si>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</si>
  <si>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</si>
  <si>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</si>
  <si>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</si>
  <si>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</si>
  <si>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</si>
  <si>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</si>
  <si>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</si>
  <si>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</si>
  <si>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</si>
  <si>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</si>
  <si>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</si>
  <si>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</si>
  <si>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</si>
  <si>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</si>
  <si>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</si>
  <si>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</si>
  <si>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</si>
  <si>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</si>
  <si>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</si>
  <si>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</si>
  <si>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</si>
  <si>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</si>
  <si>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</si>
  <si>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</si>
  <si>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</si>
  <si>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</si>
  <si>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</si>
  <si>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</si>
  <si>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</si>
  <si>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</si>
  <si>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</si>
  <si>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</si>
  <si>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</si>
  <si>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</si>
  <si>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</si>
  <si>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</si>
  <si>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</si>
  <si>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</si>
  <si>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</si>
  <si>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</si>
  <si>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</si>
  <si>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</si>
  <si>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</si>
  <si>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</si>
  <si>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</si>
  <si>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</si>
  <si>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</si>
  <si>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</si>
  <si>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</si>
  <si>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</si>
  <si>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</si>
  <si>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</si>
  <si>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</si>
  <si>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</si>
  <si>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</si>
  <si>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</si>
  <si>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</si>
  <si>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</si>
  <si>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</si>
  <si>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</si>
  <si>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</si>
  <si>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</si>
  <si>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</si>
  <si>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</si>
  <si>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</si>
  <si>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</si>
  <si>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</si>
  <si>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</si>
  <si>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</si>
  <si>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</si>
  <si>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</si>
  <si>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</si>
  <si>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</si>
  <si>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</si>
  <si>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</si>
  <si>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</si>
  <si>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</si>
  <si>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</si>
  <si>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</si>
  <si>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</si>
  <si>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</si>
  <si>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</si>
  <si>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</si>
  <si>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</si>
  <si>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</si>
  <si>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</si>
  <si>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</si>
  <si>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</si>
  <si>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</si>
  <si>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</si>
  <si>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</si>
  <si>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</si>
  <si>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</si>
  <si>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</si>
  <si>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</si>
  <si>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</si>
  <si>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</si>
  <si>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</si>
  <si>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</si>
  <si>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</si>
  <si>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</si>
  <si>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</si>
  <si>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</si>
  <si>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</si>
  <si>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</si>
  <si>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</si>
  <si>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</si>
  <si>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</si>
  <si>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</si>
  <si>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</si>
  <si>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</si>
  <si>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</si>
  <si>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</si>
  <si>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</si>
  <si>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</si>
  <si>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</si>
  <si>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</si>
  <si>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</si>
  <si>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</si>
  <si>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</si>
  <si>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</si>
  <si>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</si>
  <si>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</si>
  <si>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</si>
  <si>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</si>
  <si>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</si>
  <si>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</si>
  <si>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</si>
  <si>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</si>
  <si>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</si>
  <si>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</si>
  <si>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</si>
  <si>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</si>
  <si>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</si>
  <si>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</si>
  <si>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</si>
  <si>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</si>
  <si>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</si>
  <si>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</si>
  <si>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</si>
  <si>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</si>
  <si>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</si>
  <si>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</si>
  <si>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</si>
  <si>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</si>
  <si>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</si>
  <si>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</si>
  <si>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</si>
  <si>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</si>
  <si>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</si>
  <si>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</si>
  <si>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</si>
  <si>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</si>
  <si>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</si>
  <si>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</si>
  <si>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</si>
  <si>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</si>
  <si>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</si>
  <si>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</si>
  <si>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</si>
  <si>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</si>
  <si>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</si>
  <si>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</si>
  <si>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</si>
  <si>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</si>
  <si>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</si>
  <si>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</si>
  <si>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</si>
  <si>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</si>
  <si>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</si>
  <si>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</si>
  <si>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</si>
  <si>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</si>
  <si>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</si>
  <si>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</si>
  <si>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</si>
  <si>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</si>
  <si>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</si>
  <si>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</si>
  <si>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</si>
  <si>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</si>
  <si>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</si>
  <si>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</si>
  <si>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</si>
  <si>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</si>
  <si>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</si>
  <si>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</si>
  <si>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</si>
  <si>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</si>
  <si>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</si>
  <si>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</si>
  <si>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</si>
  <si>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</si>
  <si>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</si>
  <si>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</si>
  <si>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</si>
  <si>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</si>
  <si>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</si>
  <si>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</si>
  <si>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</si>
  <si>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</si>
  <si>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</si>
  <si>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</si>
  <si>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</si>
  <si>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</si>
  <si>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</si>
  <si>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</si>
  <si>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</si>
  <si>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</si>
  <si>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</si>
  <si>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</si>
  <si>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</si>
  <si>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</si>
  <si>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</si>
  <si>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</si>
  <si>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</si>
  <si>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</si>
  <si>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</si>
  <si>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</si>
  <si>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</si>
  <si>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</si>
  <si>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</si>
  <si>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</si>
  <si>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</si>
  <si>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</si>
  <si>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</si>
  <si>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</si>
  <si>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</si>
  <si>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</si>
  <si>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</si>
  <si>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</si>
  <si>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</si>
  <si>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</si>
  <si>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</si>
  <si>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</si>
  <si>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</si>
  <si>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</si>
  <si>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</si>
  <si>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</si>
  <si>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</si>
  <si>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</si>
  <si>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</si>
  <si>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</si>
  <si>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</si>
  <si>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</si>
  <si>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</si>
  <si>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</si>
  <si>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</si>
  <si>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</si>
  <si>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</si>
  <si>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</si>
  <si>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</si>
  <si>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</si>
  <si>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</si>
  <si>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</si>
  <si>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</si>
  <si>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</si>
  <si>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</si>
  <si>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</si>
  <si>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</si>
  <si>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</si>
  <si>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</si>
  <si>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</si>
  <si>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</si>
  <si>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</si>
  <si>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</si>
  <si>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</si>
  <si>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</si>
  <si>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</si>
  <si>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</si>
  <si>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</si>
  <si>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</si>
  <si>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</si>
  <si>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</si>
  <si>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</si>
  <si>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</si>
  <si>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</si>
  <si>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</si>
  <si>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</si>
  <si>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</si>
  <si>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</si>
  <si>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</si>
  <si>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</si>
  <si>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</si>
  <si>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</si>
  <si>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</si>
  <si>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</si>
  <si>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</si>
  <si>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</si>
  <si>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</si>
  <si>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</si>
  <si>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</si>
  <si>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</si>
  <si>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</si>
  <si>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</si>
  <si>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</si>
  <si>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</si>
  <si>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</si>
  <si>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</si>
  <si>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</si>
  <si>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</si>
  <si>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</si>
  <si>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</si>
  <si>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</si>
  <si>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</si>
  <si>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</si>
  <si>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</si>
  <si>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</si>
  <si>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</si>
  <si>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</si>
  <si>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</si>
  <si>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</si>
  <si>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</si>
  <si>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</si>
  <si>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</si>
  <si>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</si>
  <si>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</si>
  <si>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</si>
  <si>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</si>
  <si>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</si>
  <si>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</si>
  <si>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</si>
  <si>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</si>
  <si>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</si>
  <si>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</si>
  <si>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</si>
  <si>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</si>
  <si>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</si>
  <si>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</si>
  <si>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</si>
  <si>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</si>
  <si>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</si>
  <si>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</si>
  <si>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</si>
  <si>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</si>
  <si>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</si>
  <si>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</si>
  <si>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</si>
  <si>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</si>
  <si>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</si>
  <si>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</si>
  <si>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</si>
  <si>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</si>
  <si>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</si>
  <si>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</si>
  <si>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</si>
  <si>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</si>
  <si>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</si>
  <si>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</si>
  <si>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</si>
  <si>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</si>
  <si>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</si>
  <si>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</si>
  <si>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</si>
  <si>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</si>
  <si>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</si>
  <si>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</si>
  <si>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</si>
  <si>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</si>
  <si>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</si>
  <si>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</si>
  <si>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</si>
  <si>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</si>
  <si>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</si>
  <si>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</si>
  <si>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</si>
  <si>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</si>
  <si>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</si>
  <si>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</si>
  <si>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</si>
  <si>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</si>
  <si>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</si>
  <si>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</si>
  <si>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</si>
  <si>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</si>
  <si>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</si>
  <si>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</si>
  <si>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</si>
  <si>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</si>
  <si>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</si>
  <si>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</si>
  <si>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</si>
  <si>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</si>
  <si>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</si>
  <si>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</si>
  <si>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</si>
  <si>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</si>
  <si>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</si>
  <si>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</si>
  <si>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</si>
  <si>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</si>
  <si>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</si>
  <si>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</si>
  <si>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</si>
  <si>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</si>
  <si>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</si>
  <si>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</si>
  <si>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</si>
  <si>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</si>
  <si>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</si>
  <si>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</si>
  <si>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</si>
  <si>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</si>
  <si>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</si>
  <si>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</si>
  <si>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</si>
  <si>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</si>
  <si>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</si>
  <si>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</si>
  <si>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</si>
  <si>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</si>
  <si>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</si>
  <si>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</si>
  <si>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</si>
  <si>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</si>
  <si>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</si>
  <si>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</si>
  <si>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</si>
  <si>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</si>
  <si>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</si>
  <si>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</si>
  <si>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</si>
  <si>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</si>
  <si>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</si>
  <si>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</si>
  <si>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</si>
  <si>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</si>
  <si>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</si>
  <si>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</si>
  <si>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</si>
  <si>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</si>
  <si>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</si>
  <si>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</si>
  <si>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</si>
  <si>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</si>
  <si>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</si>
  <si>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</si>
  <si>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</si>
  <si>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</si>
  <si>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</si>
  <si>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</si>
  <si>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</si>
  <si>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</si>
  <si>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</si>
  <si>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</si>
  <si>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</si>
  <si>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</si>
  <si>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</si>
  <si>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</si>
  <si>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</si>
  <si>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</si>
  <si>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</si>
  <si>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</si>
  <si>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</si>
  <si>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</si>
  <si>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</si>
  <si>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</si>
  <si>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</si>
  <si>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</si>
  <si>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</si>
  <si>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</si>
  <si>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</si>
  <si>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</si>
  <si>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</si>
  <si>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</si>
  <si>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</si>
  <si>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</si>
  <si>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</si>
  <si>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</si>
  <si>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</si>
  <si>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</si>
  <si>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</si>
  <si>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</si>
  <si>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</si>
  <si>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</si>
  <si>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</si>
  <si>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</si>
  <si>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</si>
  <si>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</si>
  <si>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</si>
  <si>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</si>
  <si>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</si>
  <si>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</si>
  <si>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</si>
  <si>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</si>
  <si>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</si>
  <si>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</si>
  <si>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</si>
  <si>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</si>
  <si>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</si>
  <si>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</si>
  <si>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</si>
  <si>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</si>
  <si>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</si>
  <si>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</si>
  <si>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</si>
  <si>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</si>
  <si>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</si>
  <si>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</si>
  <si>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</si>
  <si>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</si>
  <si>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</si>
  <si>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</si>
  <si>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</si>
  <si>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</si>
  <si>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</si>
  <si>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</si>
  <si>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</si>
  <si>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</si>
  <si>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</si>
  <si>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</si>
  <si>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</si>
  <si>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</si>
  <si>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</si>
  <si>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</si>
  <si>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</si>
  <si>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</si>
  <si>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</si>
  <si>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</si>
  <si>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</si>
  <si>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</si>
  <si>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</si>
  <si>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</si>
  <si>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</si>
  <si>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</si>
  <si>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</si>
  <si>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</si>
  <si>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</si>
  <si>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</si>
  <si>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</si>
  <si>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</si>
  <si>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</si>
  <si>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</si>
  <si>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</si>
  <si>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</si>
  <si>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</si>
  <si>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</si>
  <si>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</si>
  <si>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</si>
  <si>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</si>
  <si>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</si>
  <si>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</si>
  <si>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</si>
  <si>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</si>
  <si>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</si>
  <si>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</si>
  <si>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</si>
  <si>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</si>
  <si>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</si>
  <si>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</si>
  <si>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</si>
  <si>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</si>
  <si>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</si>
  <si>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</si>
  <si>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</si>
  <si>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</si>
  <si>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</si>
  <si>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</si>
  <si>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</si>
  <si>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</si>
  <si>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</si>
  <si>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</si>
  <si>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</si>
  <si>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</si>
  <si>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</si>
  <si>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</si>
  <si>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</si>
  <si>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</si>
  <si>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</si>
  <si>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</si>
  <si>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</si>
  <si>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</si>
  <si>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</si>
  <si>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</si>
  <si>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</si>
  <si>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</si>
  <si>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</si>
  <si>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</si>
  <si>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</si>
  <si>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</si>
  <si>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</si>
  <si>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</si>
  <si>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</si>
  <si>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</si>
  <si>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</si>
  <si>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</si>
  <si>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</si>
  <si>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</si>
  <si>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</si>
  <si>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</si>
  <si>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</si>
  <si>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</si>
  <si>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</si>
  <si>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</si>
  <si>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</si>
  <si>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</si>
  <si>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</si>
  <si>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</si>
  <si>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</si>
  <si>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</si>
  <si>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</si>
  <si>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</si>
  <si>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</si>
  <si>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</si>
  <si>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</si>
  <si>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</si>
  <si>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</si>
  <si>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</si>
  <si>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</si>
  <si>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</si>
  <si>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</si>
  <si>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</si>
  <si>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</si>
  <si>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</si>
  <si>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</si>
  <si>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</si>
  <si>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</si>
  <si>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</si>
  <si>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</si>
  <si>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</si>
  <si>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</si>
  <si>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</si>
  <si>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</si>
  <si>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</si>
  <si>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</si>
  <si>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</si>
  <si>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</si>
  <si>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</si>
  <si>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</si>
  <si>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</si>
  <si>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</si>
  <si>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</si>
  <si>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</si>
  <si>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</si>
  <si>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</si>
  <si>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</si>
  <si>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</si>
  <si>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</si>
  <si>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</si>
  <si>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</si>
  <si>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</si>
  <si>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</si>
  <si>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</si>
  <si>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</si>
  <si>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</si>
  <si>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</si>
  <si>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</si>
  <si>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</si>
  <si>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</si>
  <si>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</si>
  <si>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</si>
  <si>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</si>
  <si>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</si>
  <si>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</si>
  <si>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</si>
  <si>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</si>
  <si>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</si>
  <si>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</si>
  <si>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</si>
  <si>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</si>
  <si>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</si>
  <si>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</si>
  <si>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</si>
  <si>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</si>
  <si>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</si>
  <si>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</si>
  <si>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</si>
  <si>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</si>
  <si>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</si>
  <si>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</si>
  <si>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</si>
  <si>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</si>
  <si>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</si>
  <si>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</si>
  <si>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</si>
  <si>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</si>
  <si>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</si>
  <si>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</si>
  <si>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</si>
  <si>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</si>
  <si>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</si>
  <si>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</si>
  <si>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</si>
  <si>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</si>
  <si>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</si>
  <si>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</si>
  <si>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</si>
  <si>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</si>
  <si>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</si>
  <si>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</si>
  <si>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</si>
  <si>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</si>
  <si>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</si>
  <si>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</si>
  <si>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</si>
  <si>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</si>
  <si>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</si>
  <si>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</si>
  <si>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</si>
  <si>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</si>
  <si>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</si>
  <si>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</si>
  <si>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</si>
  <si>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</si>
  <si>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</si>
  <si>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</si>
  <si>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</si>
  <si>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</si>
  <si>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</si>
  <si>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</si>
  <si>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</si>
  <si>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</si>
  <si>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</si>
  <si>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</si>
  <si>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</si>
  <si>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</si>
  <si>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</si>
  <si>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</si>
  <si>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</si>
  <si>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</si>
  <si>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</si>
  <si>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</si>
  <si>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</si>
  <si>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</si>
  <si>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</si>
  <si>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</si>
  <si>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</si>
  <si>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</si>
  <si>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</si>
  <si>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</si>
  <si>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</si>
  <si>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</si>
  <si>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</si>
  <si>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</si>
  <si>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</si>
  <si>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</si>
  <si>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</si>
  <si>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</si>
  <si>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</si>
  <si>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</si>
  <si>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</si>
  <si>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</si>
  <si>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</si>
  <si>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</si>
  <si>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</si>
  <si>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</si>
  <si>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</si>
  <si>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</si>
  <si>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</si>
  <si>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</si>
  <si>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</si>
  <si>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</si>
  <si>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</si>
  <si>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</si>
  <si>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</si>
  <si>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</si>
  <si>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</si>
  <si>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</si>
  <si>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</si>
  <si>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</si>
  <si>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</si>
  <si>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</si>
  <si>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</si>
  <si>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</si>
  <si>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</si>
  <si>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</si>
  <si>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</si>
  <si>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</si>
  <si>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</si>
  <si>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</si>
  <si>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</si>
  <si>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</si>
  <si>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</si>
  <si>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</si>
  <si>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</si>
  <si>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</si>
  <si>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</si>
  <si>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</si>
  <si>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</si>
  <si>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</si>
  <si>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</si>
  <si>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</si>
  <si>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</si>
  <si>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</si>
  <si>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</si>
  <si>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</si>
  <si>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</si>
  <si>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</si>
  <si>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</si>
  <si>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</si>
  <si>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</si>
  <si>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</si>
  <si>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</si>
  <si>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</si>
  <si>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</si>
  <si>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</si>
  <si>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</si>
  <si>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</si>
  <si>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</si>
  <si>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</si>
  <si>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</si>
  <si>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</si>
  <si>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</si>
  <si>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</si>
  <si>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</si>
  <si>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</si>
  <si>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</si>
  <si>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</si>
  <si>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</si>
  <si>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</si>
  <si>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</si>
  <si>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</si>
  <si>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</si>
  <si>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</si>
  <si>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</si>
  <si>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</si>
  <si>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</si>
  <si>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</si>
  <si>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</si>
  <si>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</si>
  <si>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</si>
  <si>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</si>
  <si>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</si>
  <si>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</si>
  <si>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</si>
  <si>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</si>
  <si>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</si>
  <si>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</si>
  <si>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</si>
  <si>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</si>
  <si>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</si>
  <si>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</si>
  <si>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</si>
  <si>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</si>
  <si>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</si>
  <si>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</si>
  <si>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</si>
  <si>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</si>
  <si>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</si>
  <si>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</si>
  <si>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</si>
  <si>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</si>
  <si>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</si>
  <si>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</si>
  <si>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</si>
  <si>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</si>
  <si>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</si>
  <si>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</si>
  <si>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</si>
  <si>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</si>
  <si>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</si>
  <si>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</si>
  <si>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</si>
  <si>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</si>
  <si>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</si>
  <si>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</si>
  <si>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</si>
  <si>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</si>
  <si>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</si>
  <si>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</si>
  <si>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</si>
  <si>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</si>
  <si>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</si>
  <si>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</si>
  <si>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</si>
  <si>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</si>
  <si>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</si>
  <si>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</si>
  <si>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</si>
  <si>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</si>
  <si>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</si>
  <si>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</si>
  <si>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</si>
  <si>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</si>
  <si>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</si>
  <si>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</si>
  <si>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</si>
  <si>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</si>
  <si>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</si>
  <si>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</si>
  <si>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</si>
  <si>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</si>
  <si>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</si>
  <si>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</si>
  <si>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</si>
  <si>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</si>
  <si>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</si>
  <si>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</si>
  <si>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</si>
  <si>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</si>
  <si>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</si>
  <si>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</si>
  <si>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</si>
  <si>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</si>
  <si>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</si>
  <si>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</si>
  <si>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</si>
  <si>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</si>
  <si>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</si>
  <si>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</si>
  <si>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</si>
  <si>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</si>
  <si>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</si>
  <si>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</si>
  <si>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</si>
  <si>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</si>
  <si>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</si>
  <si>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</si>
  <si>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</si>
  <si>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</si>
  <si>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</si>
  <si>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</si>
  <si>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</si>
  <si>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</si>
  <si>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</si>
  <si>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</si>
  <si>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</si>
  <si>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</si>
  <si>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</si>
  <si>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</si>
  <si>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</si>
  <si>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</si>
  <si>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</si>
  <si>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</si>
  <si>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</si>
  <si>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</si>
  <si>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</si>
  <si>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</si>
  <si>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</si>
  <si>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</si>
  <si>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</si>
  <si>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</si>
  <si>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</si>
  <si>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</si>
  <si>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</si>
  <si>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</si>
  <si>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</si>
  <si>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</si>
  <si>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</si>
  <si>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</si>
  <si>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</si>
  <si>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</si>
  <si>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</si>
  <si>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</si>
  <si>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</si>
  <si>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</si>
  <si>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</si>
  <si>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</si>
  <si>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</si>
  <si>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</si>
  <si>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</si>
  <si>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</si>
  <si>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</si>
  <si>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</si>
  <si>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</si>
  <si>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</si>
  <si>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</si>
  <si>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</si>
  <si>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</si>
  <si>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</si>
  <si>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</si>
  <si>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</si>
  <si>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</si>
  <si>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</si>
  <si>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</si>
  <si>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</si>
  <si>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</si>
  <si>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</si>
  <si>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</si>
  <si>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</si>
  <si>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</si>
  <si>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</si>
  <si>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</si>
  <si>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</si>
  <si>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</si>
  <si>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</si>
  <si>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</si>
  <si>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</si>
  <si>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</si>
  <si>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</si>
  <si>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</si>
  <si>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</si>
  <si>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</si>
  <si>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</si>
  <si>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</si>
  <si>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</si>
  <si>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</si>
  <si>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</si>
  <si>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</si>
  <si>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</si>
  <si>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</si>
  <si>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</si>
  <si>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</si>
  <si>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</si>
  <si>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</si>
  <si>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</si>
  <si>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</si>
  <si>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</si>
  <si>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</si>
  <si>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</si>
  <si>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</si>
  <si>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</si>
  <si>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</si>
  <si>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</si>
  <si>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</si>
  <si>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</si>
  <si>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</si>
  <si>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</si>
  <si>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</si>
  <si>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</si>
  <si>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</si>
  <si>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</si>
  <si>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</si>
  <si>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</si>
  <si>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</si>
  <si>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</si>
  <si>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</si>
  <si>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</si>
  <si>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</si>
  <si>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</si>
  <si>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</si>
  <si>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</si>
  <si>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</si>
  <si>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</si>
  <si>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</si>
  <si>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</si>
  <si>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</si>
  <si>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</si>
  <si>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</si>
  <si>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</si>
  <si>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</si>
  <si>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</si>
  <si>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</si>
  <si>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</si>
  <si>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</si>
  <si>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</si>
  <si>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</si>
  <si>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</si>
  <si>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</si>
  <si>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</si>
  <si>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</si>
  <si>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</si>
  <si>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</si>
  <si>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</si>
  <si>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</si>
  <si>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</si>
  <si>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</si>
  <si>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</si>
  <si>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</si>
  <si>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</si>
  <si>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</si>
  <si>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</si>
  <si>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</si>
  <si>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</si>
  <si>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</si>
  <si>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</si>
  <si>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</si>
  <si>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</si>
  <si>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</si>
  <si>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</si>
  <si>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</si>
  <si>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</si>
  <si>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</si>
  <si>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</si>
  <si>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</si>
  <si>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</si>
  <si>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</si>
  <si>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</si>
  <si>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</si>
  <si>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</si>
  <si>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</si>
  <si>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</si>
  <si>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</si>
  <si>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</si>
  <si>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</si>
  <si>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</si>
  <si>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</si>
  <si>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</si>
  <si>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</si>
  <si>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</si>
  <si>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</si>
  <si>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</si>
  <si>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</si>
  <si>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</si>
  <si>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</si>
  <si>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</si>
  <si>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</si>
  <si>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</si>
  <si>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</si>
  <si>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</si>
  <si>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</si>
  <si>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</si>
  <si>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</si>
  <si>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</si>
  <si>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</si>
  <si>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</si>
  <si>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</si>
  <si>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</si>
  <si>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</si>
  <si>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</si>
  <si>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</si>
  <si>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</si>
  <si>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</si>
  <si>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</si>
  <si>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</si>
  <si>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</si>
  <si>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</si>
  <si>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</si>
  <si>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</si>
  <si>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</si>
  <si>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</si>
  <si>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</si>
  <si>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</si>
  <si>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</si>
  <si>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</si>
  <si>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</si>
  <si>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</si>
  <si>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</si>
  <si>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</si>
  <si>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</si>
  <si>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</si>
  <si>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</si>
  <si>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</si>
  <si>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</si>
  <si>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</si>
  <si>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</si>
  <si>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</si>
  <si>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</si>
  <si>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</si>
  <si>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</si>
  <si>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</si>
  <si>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</si>
  <si>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</si>
  <si>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</si>
  <si>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</si>
  <si>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</si>
  <si>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</si>
  <si>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</si>
  <si>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</si>
  <si>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</si>
  <si>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</si>
  <si>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</si>
  <si>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</si>
  <si>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</si>
  <si>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</si>
  <si>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</si>
  <si>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</si>
  <si>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</si>
  <si>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</si>
  <si>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</si>
  <si>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</si>
  <si>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</si>
  <si>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</si>
  <si>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</si>
  <si>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</si>
  <si>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</si>
  <si>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</si>
  <si>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</si>
  <si>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</si>
  <si>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</si>
  <si>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</si>
  <si>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</si>
  <si>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</si>
  <si>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</si>
  <si>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</si>
  <si>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</si>
  <si>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</si>
  <si>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</si>
  <si>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</si>
  <si>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</si>
  <si>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</si>
  <si>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</si>
  <si>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</si>
  <si>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</si>
  <si>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</si>
  <si>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</si>
  <si>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</si>
  <si>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</si>
  <si>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</si>
  <si>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</si>
  <si>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</si>
  <si>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</si>
  <si>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</si>
  <si>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</si>
  <si>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</si>
  <si>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</si>
  <si>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</si>
  <si>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</si>
  <si>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</si>
  <si>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</si>
  <si>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</si>
  <si>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</si>
  <si>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</si>
  <si>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</si>
  <si>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</si>
  <si>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</si>
  <si>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</si>
  <si>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</si>
  <si>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</si>
  <si>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</si>
  <si>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</si>
  <si>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</si>
  <si>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</si>
  <si>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</si>
  <si>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</si>
  <si>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</si>
  <si>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</si>
  <si>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</si>
  <si>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</si>
  <si>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</si>
  <si>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</si>
  <si>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</si>
  <si>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</si>
  <si>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</si>
  <si>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</si>
  <si>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</si>
  <si>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</si>
  <si>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</si>
  <si>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</si>
  <si>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</si>
  <si>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</si>
  <si>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</si>
  <si>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</si>
  <si>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</si>
  <si>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</si>
  <si>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</si>
  <si>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</si>
  <si>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</si>
  <si>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</si>
  <si>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</si>
  <si>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</si>
  <si>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</si>
  <si>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</si>
  <si>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</si>
  <si>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</si>
  <si>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</si>
  <si>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</si>
  <si>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</si>
  <si>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</si>
  <si>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</si>
  <si>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</si>
  <si>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</si>
  <si>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</si>
  <si>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</si>
  <si>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</si>
  <si>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</si>
  <si>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</si>
  <si>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</si>
  <si>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</si>
  <si>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</si>
  <si>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</si>
  <si>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</si>
  <si>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</si>
  <si>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</si>
  <si>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</si>
  <si>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</si>
  <si>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</si>
  <si>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</si>
  <si>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</si>
  <si>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</si>
  <si>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</si>
  <si>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</si>
  <si>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</si>
  <si>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</si>
  <si>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</si>
  <si>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</si>
  <si>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</si>
  <si>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</si>
  <si>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</si>
  <si>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</si>
  <si>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</si>
  <si>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</si>
  <si>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</si>
  <si>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</si>
  <si>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</si>
  <si>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</si>
  <si>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</si>
  <si>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</si>
  <si>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</si>
  <si>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</si>
  <si>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</si>
  <si>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</si>
  <si>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</si>
  <si>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</si>
  <si>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</si>
  <si>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</si>
  <si>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</si>
  <si>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</si>
  <si>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</si>
  <si>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</si>
  <si>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</si>
  <si>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</si>
  <si>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</si>
  <si>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</si>
  <si>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</si>
  <si>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</si>
  <si>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</si>
  <si>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</si>
  <si>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</si>
  <si>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</si>
  <si>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</si>
  <si>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</si>
  <si>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</si>
  <si>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</si>
  <si>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</si>
  <si>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</si>
  <si>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</si>
  <si>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</si>
  <si>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</si>
  <si>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</si>
  <si>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</si>
  <si>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</si>
  <si>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</si>
  <si>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</si>
  <si>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</si>
  <si>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</si>
  <si>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</si>
  <si>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</si>
  <si>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</si>
  <si>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</si>
  <si>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</si>
  <si>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</si>
  <si>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</si>
  <si>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</si>
  <si>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</si>
  <si>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</si>
  <si>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</si>
  <si>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</si>
  <si>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</si>
  <si>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</si>
  <si>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</si>
  <si>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</si>
  <si>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</si>
  <si>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</si>
  <si>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</si>
  <si>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</si>
  <si>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</si>
  <si>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</si>
  <si>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</si>
  <si>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</si>
  <si>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</si>
  <si>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</si>
  <si>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</si>
  <si>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</si>
  <si>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</si>
  <si>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</si>
  <si>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</si>
  <si>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</si>
  <si>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</si>
  <si>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</si>
  <si>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</si>
  <si>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</si>
  <si>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</si>
  <si>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</si>
  <si>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</si>
  <si>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</si>
  <si>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</si>
  <si>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</si>
  <si>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</si>
  <si>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</si>
  <si>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</si>
  <si>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</si>
  <si>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</si>
  <si>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</si>
  <si>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</si>
  <si>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</si>
  <si>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</si>
  <si>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</si>
  <si>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</si>
  <si>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</si>
  <si>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</si>
  <si>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</si>
  <si>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</si>
  <si>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</si>
  <si>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</si>
  <si>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</si>
  <si>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</si>
  <si>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</si>
  <si>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</si>
  <si>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</si>
  <si>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</si>
  <si>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</si>
  <si>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</si>
  <si>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</si>
  <si>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</si>
  <si>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</si>
  <si>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</si>
  <si>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</si>
  <si>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</si>
  <si>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</si>
  <si>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</si>
  <si>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</si>
  <si>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</si>
  <si>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</si>
  <si>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</si>
  <si>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</si>
  <si>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</si>
  <si>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</si>
  <si>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</si>
  <si>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</si>
  <si>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</si>
  <si>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</si>
  <si>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</si>
  <si>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</si>
  <si>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</si>
  <si>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</si>
  <si>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</si>
  <si>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</si>
  <si>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</si>
  <si>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</si>
  <si>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</si>
  <si>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</si>
  <si>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</si>
  <si>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</si>
  <si>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</si>
  <si>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</si>
  <si>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</si>
  <si>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</si>
  <si>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</si>
  <si>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</si>
  <si>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</si>
  <si>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</si>
  <si>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</si>
  <si>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</si>
  <si>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</si>
  <si>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</si>
  <si>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</si>
  <si>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</si>
  <si>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</si>
  <si>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</si>
  <si>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</si>
  <si>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</si>
  <si>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</si>
  <si>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</si>
  <si>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</si>
  <si>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</si>
  <si>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</si>
  <si>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</si>
  <si>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</si>
  <si>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</si>
  <si>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</si>
  <si>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</si>
  <si>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</si>
  <si>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</si>
  <si>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</si>
  <si>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</si>
  <si>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</si>
  <si>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</si>
  <si>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</si>
  <si>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</si>
  <si>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</si>
  <si>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</si>
  <si>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</si>
  <si>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</si>
  <si>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</si>
  <si>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</si>
  <si>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</si>
  <si>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</si>
  <si>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</si>
  <si>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</si>
  <si>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</si>
  <si>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</si>
  <si>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</si>
  <si>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</si>
  <si>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</si>
  <si>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</si>
  <si>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</si>
  <si>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</si>
  <si>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</si>
  <si>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</si>
  <si>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</si>
  <si>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</si>
  <si>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</si>
  <si>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</si>
  <si>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</si>
  <si>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</si>
  <si>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</si>
  <si>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</si>
  <si>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</si>
  <si>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</si>
  <si>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</si>
  <si>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</si>
  <si>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</si>
  <si>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</si>
  <si>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</si>
  <si>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</si>
  <si>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</si>
  <si>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</si>
  <si>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</si>
  <si>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</si>
  <si>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</si>
  <si>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</si>
  <si>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</si>
  <si>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</si>
  <si>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</si>
  <si>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</si>
  <si>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</si>
  <si>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</si>
  <si>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</si>
  <si>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</si>
  <si>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</si>
  <si>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</si>
  <si>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</si>
  <si>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</si>
  <si>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</si>
  <si>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</si>
  <si>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</si>
  <si>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</si>
  <si>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</si>
  <si>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</si>
  <si>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</si>
  <si>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</si>
  <si>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</si>
  <si>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</si>
  <si>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</si>
  <si>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</si>
  <si>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</si>
  <si>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</si>
  <si>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</si>
  <si>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</si>
  <si>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</si>
  <si>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</si>
  <si>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</si>
  <si>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</si>
  <si>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</si>
  <si>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</si>
  <si>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</si>
  <si>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</si>
  <si>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</si>
  <si>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</si>
  <si>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</si>
  <si>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</si>
  <si>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</si>
  <si>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</si>
  <si>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</si>
  <si>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</si>
  <si>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</si>
  <si>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</si>
  <si>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</si>
  <si>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</si>
  <si>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</si>
  <si>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</si>
  <si>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</si>
  <si>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</si>
  <si>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</si>
  <si>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</si>
  <si>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</si>
  <si>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</si>
  <si>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</si>
  <si>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</si>
  <si>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</si>
  <si>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</si>
  <si>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</si>
  <si>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</si>
  <si>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</si>
  <si>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</si>
  <si>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</si>
  <si>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</si>
  <si>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</si>
  <si>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</si>
  <si>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</si>
  <si>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</si>
  <si>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</si>
  <si>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</si>
  <si>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</si>
  <si>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</si>
  <si>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</si>
  <si>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</si>
  <si>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</si>
  <si>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</si>
  <si>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</si>
  <si>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</si>
  <si>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</si>
  <si>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</si>
  <si>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</si>
  <si>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</si>
  <si>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</si>
  <si>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</si>
  <si>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</si>
  <si>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</si>
  <si>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</si>
  <si>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</si>
  <si>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</si>
  <si>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</si>
  <si>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</si>
  <si>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</si>
  <si>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</si>
  <si>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</si>
  <si>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</si>
  <si>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</si>
  <si>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</si>
  <si>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</si>
  <si>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</si>
  <si>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</si>
  <si>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</si>
  <si>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</si>
  <si>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</si>
  <si>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</si>
  <si>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</si>
  <si>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</si>
  <si>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</si>
  <si>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</si>
  <si>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</si>
  <si>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</si>
  <si>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</si>
  <si>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</si>
  <si>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</si>
  <si>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</si>
  <si>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</si>
  <si>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</si>
  <si>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</si>
  <si>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</si>
  <si>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</si>
  <si>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</si>
  <si>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</si>
  <si>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</si>
  <si>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</si>
  <si>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</si>
  <si>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</si>
  <si>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</si>
  <si>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</si>
  <si>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</si>
  <si>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</si>
  <si>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</si>
  <si>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</si>
  <si>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</si>
  <si>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</si>
  <si>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</si>
  <si>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</si>
  <si>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</si>
  <si>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</si>
  <si>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</si>
  <si>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</si>
  <si>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</si>
  <si>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</si>
  <si>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</si>
  <si>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</si>
  <si>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</si>
  <si>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</si>
  <si>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</si>
  <si>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</si>
  <si>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</si>
  <si>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</si>
  <si>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</si>
  <si>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</si>
  <si>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</si>
  <si>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</si>
  <si>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</si>
  <si>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</si>
  <si>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</si>
  <si>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</si>
  <si>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</si>
  <si>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</si>
  <si>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</si>
  <si>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</si>
  <si>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</si>
  <si>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</si>
  <si>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</si>
  <si>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</si>
  <si>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</si>
  <si>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</si>
  <si>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</si>
  <si>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</si>
  <si>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</si>
  <si>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</si>
  <si>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</si>
  <si>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</si>
  <si>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</si>
  <si>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</si>
  <si>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</si>
  <si>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</si>
  <si>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</si>
  <si>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</si>
  <si>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</si>
  <si>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</si>
  <si>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</si>
  <si>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</si>
  <si>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</si>
  <si>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</si>
  <si>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</si>
  <si>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</si>
  <si>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</si>
  <si>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</si>
  <si>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</si>
  <si>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</si>
  <si>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</si>
  <si>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</si>
  <si>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</si>
  <si>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</si>
  <si>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</si>
  <si>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</si>
  <si>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</si>
  <si>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</si>
  <si>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</si>
  <si>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</si>
  <si>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</si>
  <si>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</si>
  <si>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</si>
  <si>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</si>
  <si>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</si>
  <si>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</si>
  <si>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</si>
  <si>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</si>
  <si>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</si>
  <si>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</si>
  <si>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</si>
  <si>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</si>
  <si>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</si>
  <si>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</si>
  <si>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</si>
  <si>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</si>
  <si>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</si>
  <si>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</si>
  <si>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</si>
  <si>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</si>
  <si>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</si>
  <si>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</si>
  <si>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</si>
  <si>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</si>
  <si>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</si>
  <si>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</si>
  <si>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</si>
  <si>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</si>
  <si>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</si>
  <si>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</si>
  <si>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</si>
  <si>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</si>
  <si>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</si>
  <si>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</si>
  <si>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</si>
  <si>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</si>
  <si>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</si>
  <si>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</si>
  <si>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</si>
  <si>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</si>
  <si>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</si>
  <si>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</si>
  <si>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</si>
  <si>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</si>
  <si>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</si>
  <si>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</si>
  <si>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</si>
  <si>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</si>
  <si>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</si>
  <si>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</si>
  <si>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</si>
  <si>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</si>
  <si>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</si>
  <si>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</si>
  <si>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</si>
  <si>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</si>
  <si>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</si>
  <si>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</si>
  <si>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</si>
  <si>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</si>
  <si>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</si>
  <si>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</si>
  <si>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</si>
  <si>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</si>
  <si>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</si>
  <si>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</si>
  <si>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</si>
  <si>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</si>
  <si>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</si>
  <si>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</si>
  <si>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</si>
  <si>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</si>
  <si>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</si>
  <si>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</si>
  <si>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</si>
  <si>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</si>
  <si>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</si>
  <si>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</si>
  <si>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</si>
  <si>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</si>
  <si>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</si>
  <si>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</si>
  <si>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</si>
  <si>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</si>
  <si>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</si>
  <si>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</si>
  <si>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</si>
  <si>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</si>
  <si>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</si>
  <si>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</si>
  <si>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</si>
  <si>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</si>
  <si>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</si>
  <si>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</si>
  <si>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</si>
  <si>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</si>
  <si>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</si>
  <si>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</si>
  <si>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</si>
  <si>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</si>
  <si>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</si>
  <si>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</si>
  <si>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</si>
  <si>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</si>
  <si>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</si>
  <si>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</si>
  <si>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</si>
  <si>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</si>
  <si>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</si>
  <si>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</si>
  <si>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</si>
  <si>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</si>
  <si>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</si>
  <si>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</si>
  <si>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</si>
  <si>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</si>
  <si>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</si>
  <si>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</si>
  <si>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</si>
  <si>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</si>
  <si>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</si>
  <si>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</si>
  <si>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</si>
  <si>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</si>
  <si>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</si>
  <si>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</si>
  <si>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</si>
  <si>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</si>
  <si>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</si>
  <si>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</si>
  <si>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</si>
  <si>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</si>
  <si>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</si>
  <si>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</si>
  <si>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</si>
  <si>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</si>
  <si>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</si>
  <si>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</si>
  <si>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</si>
  <si>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</si>
  <si>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</si>
  <si>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</si>
  <si>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</si>
  <si>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</si>
  <si>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</si>
  <si>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</si>
  <si>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</si>
  <si>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</si>
  <si>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</si>
  <si>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</si>
  <si>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</si>
  <si>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</si>
  <si>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</si>
  <si>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</si>
  <si>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</si>
  <si>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</si>
  <si>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</si>
  <si>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</si>
  <si>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</si>
  <si>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</si>
  <si>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</si>
  <si>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</si>
  <si>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</si>
  <si>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</si>
  <si>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</si>
  <si>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</si>
  <si>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</si>
  <si>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</si>
  <si>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</si>
  <si>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</si>
  <si>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</si>
  <si>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</si>
  <si>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</si>
  <si>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</si>
  <si>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</si>
  <si>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</si>
  <si>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</si>
  <si>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</si>
  <si>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</si>
  <si>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</si>
  <si>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</si>
  <si>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</si>
  <si>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</si>
  <si>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</si>
  <si>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</si>
  <si>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</si>
  <si>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</si>
  <si>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</si>
  <si>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</si>
  <si>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</si>
  <si>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</si>
  <si>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</si>
  <si>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</si>
  <si>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</si>
  <si>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</si>
  <si>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</si>
  <si>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</si>
  <si>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</si>
  <si>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</si>
  <si>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</si>
  <si>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</si>
  <si>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</si>
  <si>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</si>
  <si>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</si>
  <si>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</si>
  <si>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</si>
  <si>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</si>
  <si>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</si>
  <si>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</si>
  <si>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</si>
  <si>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</si>
  <si>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</si>
  <si>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</si>
  <si>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</si>
  <si>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</si>
  <si>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</si>
  <si>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</si>
  <si>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</si>
  <si>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</si>
  <si>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</si>
  <si>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</si>
  <si>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</si>
  <si>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</si>
  <si>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</si>
  <si>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</si>
  <si>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</si>
  <si>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</si>
  <si>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</si>
  <si>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</si>
  <si>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</si>
  <si>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</si>
  <si>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</si>
  <si>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</si>
  <si>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</si>
  <si>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</si>
  <si>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</si>
  <si>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</si>
  <si>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</si>
  <si>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</si>
  <si>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</si>
  <si>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</si>
  <si>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</si>
  <si>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</si>
  <si>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</si>
  <si>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</si>
  <si>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</si>
  <si>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</si>
  <si>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</si>
  <si>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</si>
  <si>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</si>
  <si>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</si>
  <si>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</si>
  <si>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</si>
  <si>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</si>
  <si>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</si>
  <si>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</si>
  <si>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</si>
  <si>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</si>
  <si>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</si>
  <si>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</si>
  <si>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</si>
  <si>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</si>
  <si>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</si>
  <si>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</si>
  <si>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</si>
  <si>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</si>
  <si>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</si>
  <si>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</si>
  <si>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</si>
  <si>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</si>
  <si>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</si>
  <si>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</si>
  <si>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</si>
  <si>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</si>
  <si>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</si>
  <si>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</si>
  <si>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</si>
  <si>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</si>
  <si>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</si>
  <si>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</si>
  <si>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</si>
  <si>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</si>
  <si>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</si>
  <si>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</si>
  <si>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</si>
  <si>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</si>
  <si>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</si>
  <si>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</si>
  <si>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</si>
  <si>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</si>
  <si>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</si>
  <si>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</si>
  <si>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</si>
  <si>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</si>
  <si>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</si>
  <si>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</si>
  <si>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</si>
  <si>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</si>
  <si>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</si>
  <si>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</si>
  <si>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</si>
  <si>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</si>
  <si>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</si>
  <si>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</si>
  <si>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</si>
  <si>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</si>
  <si>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</si>
  <si>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</si>
  <si>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</si>
  <si>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</si>
  <si>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</si>
  <si>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</si>
  <si>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</si>
  <si>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</si>
  <si>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</si>
  <si>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</si>
  <si>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</si>
  <si>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</si>
  <si>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</si>
  <si>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</si>
  <si>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</si>
  <si>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</si>
  <si>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</si>
  <si>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</si>
  <si>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</si>
  <si>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</si>
  <si>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</si>
  <si>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</si>
  <si>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</si>
  <si>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</si>
  <si>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</si>
  <si>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</si>
  <si>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</si>
  <si>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</si>
  <si>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</si>
  <si>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</si>
  <si>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</si>
  <si>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</si>
  <si>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</si>
  <si>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</si>
  <si>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</si>
  <si>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</si>
  <si>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</si>
  <si>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</si>
  <si>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</si>
  <si>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</si>
  <si>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</si>
  <si>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</si>
  <si>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</si>
  <si>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</si>
  <si>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</si>
  <si>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</si>
  <si>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</si>
  <si>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</si>
  <si>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</si>
  <si>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</si>
  <si>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</si>
  <si>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</si>
  <si>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</si>
  <si>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</si>
  <si>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</si>
  <si>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</si>
  <si>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</si>
  <si>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</si>
  <si>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</si>
  <si>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</si>
  <si>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</si>
  <si>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</si>
  <si>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</si>
  <si>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</si>
  <si>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</si>
  <si>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</si>
  <si>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</si>
  <si>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</si>
  <si>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</si>
  <si>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</si>
  <si>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</si>
  <si>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</si>
  <si>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</si>
  <si>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</si>
  <si>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</si>
  <si>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</si>
  <si>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</si>
  <si>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</si>
  <si>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</si>
  <si>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</si>
  <si>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</si>
  <si>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</si>
  <si>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</si>
  <si>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</si>
  <si>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</si>
  <si>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</si>
  <si>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</si>
  <si>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</si>
  <si>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</si>
  <si>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</si>
  <si>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</si>
  <si>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</si>
  <si>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</si>
  <si>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</si>
  <si>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</si>
  <si>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</si>
  <si>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</si>
  <si>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</si>
  <si>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</si>
  <si>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</si>
  <si>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</si>
  <si>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</si>
  <si>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</si>
  <si>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</si>
  <si>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</si>
  <si>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</si>
  <si>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</si>
  <si>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</si>
  <si>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</si>
  <si>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</si>
  <si>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</si>
  <si>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</si>
  <si>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</si>
  <si>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</si>
  <si>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</si>
  <si>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</si>
  <si>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</si>
  <si>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</si>
  <si>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</si>
  <si>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</si>
  <si>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</si>
  <si>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</si>
  <si>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</si>
  <si>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</si>
  <si>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</si>
  <si>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</si>
  <si>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</si>
  <si>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</si>
  <si>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</si>
  <si>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</si>
  <si>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</si>
  <si>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</si>
  <si>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</si>
  <si>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</si>
  <si>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</si>
  <si>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</si>
  <si>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</si>
  <si>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</si>
  <si>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</si>
  <si>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</si>
  <si>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</si>
  <si>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</si>
  <si>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</si>
  <si>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</si>
  <si>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</si>
  <si>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</si>
  <si>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</si>
  <si>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</si>
  <si>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</si>
  <si>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</si>
  <si>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</si>
  <si>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</si>
  <si>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</si>
  <si>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</si>
  <si>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</si>
  <si>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</si>
  <si>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</si>
  <si>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</si>
  <si>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</si>
  <si>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</si>
  <si>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</si>
  <si>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</si>
  <si>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</si>
  <si>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</si>
  <si>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</si>
  <si>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</si>
  <si>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</si>
  <si>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</si>
  <si>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</si>
  <si>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</si>
  <si>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</si>
  <si>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</si>
  <si>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</si>
  <si>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</si>
  <si>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</si>
  <si>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</si>
  <si>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</si>
  <si>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</si>
  <si>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</si>
  <si>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</si>
  <si>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</si>
  <si>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</si>
  <si>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</si>
  <si>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</si>
  <si>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</si>
  <si>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</si>
  <si>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</si>
  <si>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</si>
  <si>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</si>
  <si>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</si>
  <si>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</si>
  <si>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</si>
  <si>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</si>
  <si>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</si>
  <si>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</si>
  <si>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</si>
  <si>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</si>
  <si>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</si>
  <si>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</si>
  <si>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</si>
  <si>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</si>
  <si>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</si>
  <si>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</si>
  <si>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</si>
  <si>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</si>
  <si>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</si>
  <si>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</si>
  <si>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</si>
  <si>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</si>
  <si>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</si>
  <si>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</si>
  <si>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</si>
  <si>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</si>
  <si>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</si>
  <si>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</si>
  <si>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</si>
  <si>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</si>
  <si>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</si>
  <si>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</si>
  <si>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</si>
  <si>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</si>
  <si>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</si>
  <si>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</si>
  <si>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</si>
  <si>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</si>
  <si>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</si>
  <si>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</si>
  <si>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</si>
  <si>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</si>
  <si>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</si>
  <si>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</si>
  <si>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</si>
  <si>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</si>
  <si>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</si>
  <si>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</si>
  <si>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</si>
  <si>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</si>
  <si>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</si>
  <si>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</si>
  <si>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</si>
  <si>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</si>
  <si>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</si>
  <si>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</si>
  <si>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</si>
  <si>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</si>
  <si>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</si>
  <si>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</si>
  <si>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</si>
  <si>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</si>
  <si>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</si>
  <si>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</si>
  <si>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</si>
  <si>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</si>
  <si>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</si>
  <si>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</si>
  <si>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</si>
  <si>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</si>
  <si>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</si>
  <si>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</si>
  <si>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</si>
  <si>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</si>
  <si>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</si>
  <si>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</si>
  <si>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</si>
  <si>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</si>
  <si>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</si>
  <si>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</si>
  <si>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</si>
  <si>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</si>
  <si>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</si>
  <si>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</si>
  <si>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</si>
  <si>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</si>
  <si>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</si>
  <si>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</si>
  <si>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</si>
  <si>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</si>
  <si>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</si>
  <si>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</si>
  <si>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</si>
  <si>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</si>
  <si>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</si>
  <si>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</si>
  <si>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</si>
  <si>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</si>
  <si>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</si>
  <si>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</si>
  <si>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</si>
  <si>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</si>
  <si>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</si>
  <si>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</si>
  <si>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</si>
  <si>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</si>
  <si>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</si>
  <si>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</si>
  <si>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</si>
  <si>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</si>
  <si>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</si>
  <si>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</si>
  <si>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</si>
  <si>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</si>
  <si>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</si>
  <si>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</si>
  <si>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</si>
  <si>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</si>
  <si>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</si>
  <si>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</si>
  <si>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</si>
  <si>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</si>
  <si>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</si>
  <si>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</si>
  <si>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</si>
  <si>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</si>
  <si>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</si>
  <si>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</si>
  <si>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</si>
  <si>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</si>
  <si>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</si>
  <si>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</si>
  <si>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</si>
  <si>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</si>
  <si>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</si>
  <si>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</si>
  <si>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</si>
  <si>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</si>
  <si>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</si>
  <si>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</si>
  <si>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</si>
  <si>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</si>
  <si>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</si>
  <si>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</si>
  <si>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</si>
  <si>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</si>
  <si>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</si>
  <si>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</si>
  <si>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</si>
  <si>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</si>
  <si>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</si>
  <si>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</si>
  <si>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</si>
  <si>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</si>
  <si>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</si>
  <si>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</si>
  <si>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</si>
  <si>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</si>
  <si>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</si>
  <si>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</si>
  <si>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</si>
  <si>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</si>
  <si>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</si>
  <si>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</si>
  <si>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</si>
  <si>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</si>
  <si>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</si>
  <si>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</si>
  <si>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</si>
  <si>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</si>
  <si>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</si>
  <si>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</si>
  <si>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</si>
  <si>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</si>
  <si>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</si>
  <si>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</si>
  <si>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</si>
  <si>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</si>
  <si>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</si>
  <si>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</si>
  <si>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</si>
  <si>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</si>
  <si>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</si>
  <si>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</si>
  <si>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</si>
  <si>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</si>
  <si>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</si>
  <si>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</si>
  <si>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</si>
  <si>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</si>
  <si>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</si>
  <si>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</si>
  <si>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</si>
  <si>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</si>
  <si>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</si>
  <si>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</si>
  <si>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</si>
  <si>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</si>
  <si>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</si>
  <si>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</si>
  <si>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</si>
  <si>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</si>
  <si>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</si>
  <si>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</si>
  <si>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</si>
  <si>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</si>
  <si>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</si>
  <si>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</si>
  <si>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</si>
  <si>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</si>
  <si>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</si>
  <si>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</si>
  <si>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</si>
  <si>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</si>
  <si>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</si>
  <si>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</si>
  <si>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</si>
  <si>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</si>
  <si>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</si>
  <si>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</si>
  <si>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</si>
  <si>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</si>
  <si>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</si>
  <si>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</si>
  <si>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</si>
  <si>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</si>
  <si>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</si>
  <si>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</si>
  <si>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</si>
  <si>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</si>
  <si>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</si>
  <si>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</si>
  <si>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</si>
  <si>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</si>
  <si>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</si>
  <si>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</si>
  <si>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</si>
  <si>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</si>
  <si>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</si>
  <si>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</si>
  <si>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</si>
  <si>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</si>
  <si>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</si>
  <si>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</si>
  <si>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</si>
  <si>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</si>
  <si>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</si>
  <si>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</si>
  <si>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</si>
  <si>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</si>
  <si>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</si>
  <si>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</si>
  <si>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</si>
  <si>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</si>
  <si>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</si>
  <si>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</si>
  <si>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</si>
  <si>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</si>
  <si>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</si>
  <si>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</si>
  <si>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</si>
  <si>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</si>
  <si>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</si>
  <si>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</si>
  <si>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</si>
  <si>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</si>
  <si>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</si>
  <si>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</si>
  <si>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</si>
  <si>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</si>
  <si>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</si>
  <si>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</si>
  <si>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</si>
  <si>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</si>
  <si>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</si>
  <si>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</si>
  <si>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</si>
  <si>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</si>
  <si>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</si>
  <si>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</si>
  <si>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</si>
  <si>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</si>
  <si>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</si>
  <si>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</si>
  <si>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</si>
  <si>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</si>
  <si>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</si>
  <si>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</si>
  <si>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</si>
  <si>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</si>
  <si>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</si>
  <si>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</si>
  <si>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</si>
  <si>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</si>
  <si>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</si>
  <si>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</si>
  <si>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</si>
  <si>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</si>
  <si>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</si>
  <si>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</si>
  <si>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</si>
  <si>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</si>
  <si>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</si>
  <si>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</si>
  <si>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</si>
  <si>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</si>
  <si>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</si>
  <si>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</si>
  <si>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</si>
  <si>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</si>
  <si>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</si>
  <si>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</si>
  <si>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</si>
  <si>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</si>
  <si>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</si>
  <si>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</si>
  <si>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</si>
  <si>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</si>
  <si>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</si>
  <si>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</si>
  <si>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</si>
  <si>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</si>
  <si>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</si>
  <si>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</si>
  <si>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</si>
  <si>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</si>
  <si>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</si>
  <si>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</si>
  <si>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</si>
  <si>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</si>
  <si>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</si>
  <si>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</si>
  <si>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</si>
  <si>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</si>
  <si>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</si>
  <si>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</si>
  <si>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</si>
  <si>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</si>
  <si>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</si>
  <si>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</si>
  <si>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</si>
  <si>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</si>
  <si>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</si>
  <si>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</si>
  <si>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</si>
  <si>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</si>
  <si>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</si>
  <si>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</si>
  <si>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</si>
  <si>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</si>
  <si>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</si>
  <si>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</si>
  <si>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</si>
  <si>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</si>
  <si>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</si>
  <si>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</si>
  <si>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</si>
  <si>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</si>
  <si>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</si>
  <si>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</si>
  <si>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</si>
  <si>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</si>
  <si>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</si>
  <si>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</si>
  <si>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</si>
  <si>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</si>
  <si>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</si>
  <si>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</si>
  <si>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</si>
  <si>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</si>
  <si>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</si>
  <si>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</si>
  <si>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</si>
  <si>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</si>
  <si>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</si>
  <si>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</si>
  <si>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</si>
  <si>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</si>
  <si>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</si>
  <si>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</si>
  <si>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</si>
  <si>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</si>
  <si>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</si>
  <si>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</si>
  <si>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</si>
  <si>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</si>
  <si>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</si>
  <si>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</si>
  <si>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</si>
  <si>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</si>
  <si>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</si>
  <si>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</si>
  <si>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</si>
  <si>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</si>
  <si>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</si>
  <si>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</si>
  <si>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</si>
  <si>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</si>
  <si>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</si>
  <si>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</si>
  <si>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</si>
  <si>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</si>
  <si>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</si>
  <si>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</si>
  <si>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</si>
  <si>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</si>
  <si>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</si>
  <si>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</si>
  <si>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</si>
  <si>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</si>
  <si>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</si>
  <si>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</si>
  <si>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</si>
  <si>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</si>
  <si>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</si>
  <si>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</si>
  <si>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</si>
  <si>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</si>
  <si>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</si>
  <si>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</si>
  <si>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</si>
  <si>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</si>
  <si>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</si>
  <si>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</si>
  <si>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</si>
  <si>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</si>
  <si>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</si>
  <si>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</si>
  <si>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</si>
  <si>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</si>
  <si>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</si>
  <si>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</si>
  <si>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</si>
  <si>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</si>
  <si>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</si>
  <si>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</si>
  <si>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</si>
  <si>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</si>
  <si>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</si>
  <si>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</si>
  <si>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</si>
  <si>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</si>
  <si>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</si>
  <si>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</si>
  <si>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</si>
  <si>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</si>
  <si>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</si>
  <si>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</si>
  <si>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</si>
  <si>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</si>
  <si>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</si>
  <si>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</si>
  <si>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</si>
  <si>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</si>
  <si>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</si>
  <si>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</si>
  <si>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</si>
  <si>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</si>
  <si>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</si>
  <si>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</si>
  <si>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</si>
  <si>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</si>
  <si>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</si>
  <si>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</si>
  <si>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</si>
  <si>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</si>
  <si>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</si>
  <si>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</si>
  <si>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</si>
  <si>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</si>
  <si>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</si>
  <si>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</si>
  <si>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</si>
  <si>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</si>
  <si>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</si>
  <si>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</si>
  <si>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</si>
  <si>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</si>
  <si>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</si>
  <si>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</si>
  <si>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</si>
  <si>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</si>
  <si>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</si>
  <si>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</si>
  <si>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</si>
  <si>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</si>
  <si>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</si>
  <si>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</si>
  <si>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</si>
  <si>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</si>
  <si>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</si>
  <si>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</si>
  <si>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</si>
  <si>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</si>
  <si>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</si>
  <si>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</si>
  <si>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</si>
  <si>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</si>
  <si>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</si>
  <si>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</si>
  <si>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</si>
  <si>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</si>
  <si>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</si>
  <si>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</si>
  <si>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</si>
  <si>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</si>
  <si>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</si>
  <si>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</si>
  <si>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</si>
  <si>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</si>
  <si>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</si>
  <si>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</si>
  <si>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</si>
  <si>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</si>
  <si>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</si>
  <si>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</si>
  <si>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</si>
  <si>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</si>
  <si>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</si>
  <si>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</si>
  <si>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</si>
  <si>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</si>
  <si>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</si>
  <si>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</si>
  <si>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</si>
  <si>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</si>
  <si>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</si>
  <si>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</si>
  <si>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</si>
  <si>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</si>
  <si>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</si>
  <si>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</si>
  <si>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</si>
  <si>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</si>
  <si>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</si>
  <si>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</si>
  <si>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</si>
  <si>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</si>
  <si>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</si>
  <si>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</si>
  <si>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</si>
  <si>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</si>
  <si>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</si>
  <si>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</si>
  <si>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</si>
  <si>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</si>
  <si>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</si>
  <si>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</si>
  <si>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</si>
  <si>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</si>
  <si>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</si>
  <si>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</si>
  <si>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</si>
  <si>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</si>
  <si>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</si>
  <si>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</si>
  <si>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</si>
  <si>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</si>
  <si>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</si>
  <si>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</si>
  <si>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</si>
  <si>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</si>
  <si>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</si>
  <si>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</si>
  <si>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</si>
  <si>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</si>
  <si>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</si>
  <si>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</si>
  <si>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</si>
  <si>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</si>
  <si>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</si>
  <si>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</si>
  <si>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</si>
  <si>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</si>
  <si>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</si>
  <si>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</si>
  <si>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</si>
  <si>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</si>
  <si>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</si>
  <si>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</si>
  <si>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</si>
  <si>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</si>
  <si>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</si>
  <si>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</si>
  <si>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</si>
  <si>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</si>
  <si>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</si>
  <si>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</si>
  <si>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</si>
  <si>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</si>
  <si>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</si>
  <si>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</si>
  <si>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</si>
  <si>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</si>
  <si>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</si>
  <si>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</si>
  <si>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</si>
  <si>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</si>
  <si>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</si>
  <si>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</si>
  <si>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</si>
  <si>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</si>
  <si>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</si>
  <si>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</si>
  <si>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</si>
  <si>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</si>
  <si>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</si>
  <si>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</si>
  <si>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</si>
  <si>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</si>
  <si>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</si>
  <si>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</si>
  <si>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</si>
  <si>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</si>
  <si>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</si>
  <si>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</si>
  <si>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</si>
  <si>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</si>
  <si>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</si>
  <si>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</si>
  <si>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</si>
  <si>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</si>
  <si>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</si>
  <si>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</si>
  <si>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</si>
  <si>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</si>
  <si>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</si>
  <si>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</si>
  <si>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</si>
  <si>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</si>
  <si>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</si>
  <si>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</si>
  <si>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</si>
  <si>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</si>
  <si>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</si>
  <si>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</si>
  <si>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</si>
  <si>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</si>
  <si>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</si>
  <si>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</si>
  <si>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</si>
  <si>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</si>
  <si>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</si>
  <si>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</si>
  <si>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</si>
  <si>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</si>
  <si>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</si>
  <si>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</si>
  <si>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</si>
  <si>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</si>
  <si>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</si>
  <si>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</si>
  <si>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</si>
  <si>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</si>
  <si>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</si>
  <si>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</si>
  <si>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</si>
  <si>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</si>
  <si>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</si>
  <si>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</si>
  <si>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</si>
  <si>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</si>
  <si>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</si>
  <si>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</si>
  <si>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</si>
  <si>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</si>
  <si>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</si>
  <si>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</si>
  <si>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</si>
  <si>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</si>
  <si>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</si>
  <si>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</si>
  <si>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</si>
  <si>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</si>
  <si>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</si>
  <si>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</si>
  <si>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</si>
  <si>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</si>
  <si>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</si>
  <si>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</si>
  <si>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</si>
  <si>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</si>
  <si>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</si>
  <si>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</si>
  <si>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</si>
  <si>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</si>
  <si>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</si>
  <si>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</si>
  <si>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</si>
  <si>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</si>
  <si>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</si>
  <si>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</si>
  <si>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</si>
  <si>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</si>
  <si>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</si>
  <si>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</si>
  <si>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</si>
  <si>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</si>
  <si>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</si>
  <si>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</si>
  <si>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</si>
  <si>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</si>
  <si>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</si>
  <si>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</si>
  <si>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</si>
  <si>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</si>
  <si>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</si>
  <si>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</si>
  <si>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</si>
  <si>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</si>
  <si>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</si>
  <si>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</si>
  <si>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</si>
  <si>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</si>
  <si>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</si>
  <si>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</si>
  <si>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</si>
  <si>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</si>
  <si>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</si>
  <si>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</si>
  <si>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</si>
  <si>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</si>
  <si>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</si>
  <si>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</si>
  <si>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</si>
  <si>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</si>
  <si>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</si>
  <si>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</si>
  <si>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</si>
  <si>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</si>
  <si>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</si>
  <si>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</si>
  <si>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</si>
  <si>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</si>
  <si>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</si>
  <si>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</si>
  <si>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</si>
  <si>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</si>
  <si>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</si>
  <si>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</si>
  <si>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</si>
  <si>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</si>
  <si>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</si>
  <si>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</si>
  <si>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</si>
  <si>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</si>
  <si>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</si>
  <si>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</si>
  <si>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</si>
  <si>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</si>
  <si>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</si>
  <si>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</si>
  <si>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</si>
  <si>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</si>
  <si>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</si>
  <si>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</si>
  <si>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</si>
  <si>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</si>
  <si>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</si>
  <si>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</si>
  <si>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</si>
  <si>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</si>
  <si>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</si>
  <si>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</si>
  <si>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</si>
  <si>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</si>
  <si>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</si>
  <si>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</si>
  <si>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</si>
  <si>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</si>
  <si>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</si>
  <si>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</si>
  <si>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</si>
  <si>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</si>
  <si>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</si>
  <si>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</si>
  <si>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</si>
  <si>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</si>
  <si>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</si>
  <si>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</si>
  <si>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</si>
  <si>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</si>
  <si>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</si>
  <si>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</si>
  <si>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</si>
  <si>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</si>
  <si>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</si>
  <si>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</si>
  <si>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</si>
  <si>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</si>
  <si>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</si>
  <si>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</si>
  <si>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</si>
  <si>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</si>
  <si>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</si>
  <si>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</si>
  <si>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</si>
  <si>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</si>
  <si>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</si>
  <si>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</si>
  <si>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</si>
  <si>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</si>
  <si>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</si>
  <si>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</si>
  <si>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</si>
  <si>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</si>
  <si>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</si>
  <si>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</si>
  <si>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</si>
  <si>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</si>
  <si>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</si>
  <si>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</si>
  <si>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</si>
  <si>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</si>
  <si>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</si>
  <si>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</si>
  <si>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</si>
  <si>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</si>
  <si>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</si>
  <si>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</si>
  <si>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</si>
  <si>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</si>
  <si>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</si>
  <si>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</si>
  <si>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</si>
  <si>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</si>
  <si>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</si>
  <si>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</si>
  <si>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</si>
  <si>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</si>
  <si>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</si>
  <si>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</si>
  <si>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</si>
  <si>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</si>
  <si>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</si>
  <si>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</si>
  <si>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</si>
  <si>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</si>
  <si>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</si>
  <si>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</si>
  <si>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</si>
  <si>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</si>
  <si>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</si>
  <si>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</si>
  <si>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</si>
  <si>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</si>
  <si>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</si>
  <si>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</si>
  <si>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</si>
  <si>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</si>
  <si>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</si>
  <si>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</si>
  <si>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</si>
  <si>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</si>
  <si>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</si>
  <si>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</si>
  <si>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</si>
  <si>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</si>
  <si>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</si>
  <si>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</si>
  <si>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</si>
  <si>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</si>
  <si>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</si>
  <si>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</si>
  <si>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</si>
  <si>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</si>
  <si>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</si>
  <si>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</si>
  <si>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</si>
  <si>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</si>
  <si>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</si>
  <si>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</si>
  <si>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</si>
  <si>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</si>
  <si>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</si>
  <si>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</si>
  <si>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</si>
  <si>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</si>
  <si>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</si>
  <si>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</si>
  <si>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</si>
  <si>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</si>
  <si>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</si>
  <si>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</si>
  <si>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</si>
  <si>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</si>
  <si>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</si>
  <si>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</si>
  <si>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</si>
  <si>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</si>
  <si>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</si>
  <si>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</si>
  <si>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</si>
  <si>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</si>
  <si>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</si>
  <si>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</si>
  <si>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</si>
  <si>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</si>
  <si>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</si>
  <si>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</si>
  <si>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</si>
  <si>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</si>
  <si>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</si>
  <si>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</si>
  <si>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</si>
  <si>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</si>
  <si>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</si>
  <si>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</si>
  <si>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</si>
  <si>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</si>
  <si>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</si>
  <si>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</si>
  <si>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</si>
  <si>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</si>
  <si>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</si>
  <si>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</si>
  <si>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</si>
  <si>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</si>
  <si>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</si>
  <si>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</si>
  <si>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</si>
  <si>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</si>
  <si>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</si>
  <si>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</si>
  <si>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</si>
  <si>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</si>
  <si>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</si>
  <si>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</si>
  <si>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</si>
  <si>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</si>
  <si>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</si>
  <si>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</si>
  <si>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</si>
  <si>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</si>
  <si>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</si>
  <si>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</si>
  <si>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</si>
  <si>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</si>
  <si>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</si>
  <si>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</si>
  <si>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</si>
  <si>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</si>
  <si>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</si>
  <si>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</si>
  <si>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</si>
  <si>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</si>
  <si>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</si>
  <si>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</si>
  <si>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</si>
  <si>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</si>
  <si>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</si>
  <si>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</si>
  <si>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</si>
  <si>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</si>
  <si>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</si>
  <si>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</si>
  <si>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</si>
  <si>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</si>
  <si>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</si>
  <si>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</si>
  <si>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</si>
  <si>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</si>
  <si>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</si>
  <si>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</si>
  <si>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</si>
  <si>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</si>
  <si>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</si>
  <si>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</si>
  <si>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</si>
  <si>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</si>
  <si>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</si>
  <si>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</si>
  <si>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</si>
  <si>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</si>
  <si>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</si>
  <si>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</si>
  <si>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</si>
  <si>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</si>
  <si>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</si>
  <si>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</si>
  <si>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</si>
  <si>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</si>
  <si>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</si>
  <si>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</si>
  <si>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</si>
  <si>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</si>
  <si>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</si>
  <si>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</si>
  <si>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</si>
  <si>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</si>
  <si>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</si>
  <si>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</si>
  <si>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</si>
  <si>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</si>
  <si>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</si>
  <si>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</si>
  <si>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</si>
  <si>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</si>
  <si>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</si>
  <si>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</si>
  <si>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</si>
  <si>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</si>
  <si>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</si>
  <si>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</si>
  <si>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</si>
  <si>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</si>
  <si>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</si>
  <si>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</si>
  <si>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</si>
  <si>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</si>
  <si>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</si>
  <si>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</si>
  <si>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</si>
  <si>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</si>
  <si>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</si>
  <si>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</si>
  <si>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</si>
  <si>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</si>
  <si>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</si>
  <si>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</si>
  <si>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</si>
  <si>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</si>
  <si>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</si>
  <si>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</si>
  <si>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</si>
  <si>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</si>
  <si>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</si>
  <si>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</si>
  <si>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</si>
  <si>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</si>
  <si>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</si>
  <si>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</si>
  <si>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</si>
  <si>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</si>
  <si>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</si>
  <si>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</si>
  <si>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</si>
  <si>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</si>
  <si>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</si>
  <si>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</si>
  <si>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</si>
  <si>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</si>
  <si>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</si>
  <si>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</si>
  <si>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</si>
  <si>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</si>
  <si>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</si>
  <si>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</si>
  <si>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</si>
  <si>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</si>
  <si>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</si>
  <si>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</si>
  <si>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</si>
  <si>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</si>
  <si>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</si>
  <si>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</si>
  <si>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</si>
  <si>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</si>
  <si>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</si>
  <si>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</si>
  <si>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</si>
  <si>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</si>
  <si>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</si>
  <si>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</si>
  <si>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</si>
  <si>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</si>
  <si>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</si>
  <si>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</si>
  <si>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</si>
  <si>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</si>
  <si>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</si>
  <si>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</si>
  <si>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</si>
  <si>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</si>
  <si>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</si>
  <si>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</si>
  <si>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</si>
  <si>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</si>
  <si>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</si>
  <si>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</si>
  <si>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</si>
  <si>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</si>
  <si>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</si>
  <si>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</si>
  <si>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</si>
  <si>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</si>
  <si>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</si>
  <si>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</si>
  <si>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</si>
  <si>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</si>
  <si>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</si>
  <si>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</si>
  <si>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</si>
  <si>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</si>
  <si>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</si>
  <si>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</si>
  <si>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</si>
  <si>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</si>
  <si>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</si>
  <si>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</si>
  <si>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</si>
  <si>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</si>
  <si>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</si>
  <si>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</si>
  <si>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</si>
  <si>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</si>
  <si>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</si>
  <si>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</si>
  <si>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</si>
  <si>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</si>
  <si>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</si>
  <si>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</si>
  <si>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</si>
  <si>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</si>
  <si>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</si>
  <si>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</si>
  <si>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</si>
  <si>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</si>
  <si>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</si>
  <si>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</si>
  <si>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</si>
  <si>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</si>
  <si>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</si>
  <si>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</si>
  <si>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</si>
  <si>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</si>
  <si>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</si>
  <si>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</si>
  <si>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</si>
  <si>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</si>
  <si>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</si>
  <si>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</si>
  <si>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</si>
  <si>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</si>
  <si>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</si>
  <si>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</si>
  <si>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</si>
  <si>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</si>
  <si>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</si>
  <si>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</si>
  <si>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</si>
  <si>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</si>
  <si>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</si>
  <si>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</si>
  <si>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</si>
  <si>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</si>
  <si>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</si>
  <si>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</si>
  <si>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</si>
  <si>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</si>
  <si>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</si>
  <si>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</si>
  <si>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</si>
  <si>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</si>
  <si>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</si>
  <si>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</si>
  <si>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</si>
  <si>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</si>
  <si>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</si>
  <si>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</si>
  <si>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</si>
  <si>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</si>
  <si>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</si>
  <si>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</si>
  <si>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</si>
  <si>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</si>
  <si>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</si>
  <si>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</si>
  <si>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</si>
  <si>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</si>
  <si>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</si>
  <si>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</si>
  <si>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</si>
  <si>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</si>
  <si>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</si>
  <si>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</si>
  <si>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</si>
  <si>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</si>
  <si>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</si>
  <si>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</si>
  <si>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</si>
  <si>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</si>
  <si>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</si>
  <si>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</si>
  <si>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</si>
  <si>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</si>
  <si>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</si>
  <si>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</si>
  <si>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</si>
  <si>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</si>
  <si>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</si>
  <si>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</si>
  <si>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</si>
  <si>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</si>
  <si>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</si>
  <si>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</si>
  <si>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</si>
  <si>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</si>
  <si>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</si>
  <si>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</si>
  <si>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</si>
  <si>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</si>
  <si>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</si>
  <si>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</si>
  <si>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</si>
  <si>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</si>
  <si>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</si>
  <si>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</si>
  <si>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</si>
  <si>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</si>
  <si>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</si>
  <si>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</si>
  <si>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</si>
  <si>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</si>
  <si>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</si>
  <si>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</si>
  <si>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</si>
  <si>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</si>
  <si>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</si>
  <si>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</si>
  <si>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</si>
  <si>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</si>
  <si>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</si>
  <si>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</si>
  <si>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</si>
  <si>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</si>
  <si>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</si>
  <si>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</si>
  <si>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</si>
  <si>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</si>
  <si>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</si>
  <si>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</si>
  <si>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</si>
  <si>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</si>
  <si>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</si>
  <si>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</si>
  <si>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</si>
  <si>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</si>
  <si>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</si>
  <si>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</si>
  <si>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</si>
  <si>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</si>
  <si>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</si>
  <si>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</si>
  <si>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</si>
  <si>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</si>
  <si>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</si>
  <si>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</si>
  <si>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</si>
  <si>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</si>
  <si>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</si>
  <si>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</si>
  <si>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</si>
  <si>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</si>
  <si>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</si>
  <si>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</si>
  <si>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</si>
  <si>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</si>
  <si>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</si>
  <si>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</si>
  <si>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</si>
  <si>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</si>
  <si>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</si>
  <si>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</si>
  <si>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</si>
  <si>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</si>
  <si>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</si>
  <si>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</si>
  <si>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</si>
  <si>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</si>
  <si>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</si>
  <si>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</si>
  <si>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</si>
  <si>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</si>
  <si>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</si>
  <si>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</si>
  <si>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</si>
  <si>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</si>
  <si>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</si>
  <si>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</si>
  <si>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</si>
  <si>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</si>
  <si>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</si>
  <si>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</si>
  <si>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</si>
  <si>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</si>
  <si>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</si>
  <si>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</si>
  <si>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</si>
  <si>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</si>
  <si>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</si>
  <si>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</si>
  <si>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</si>
  <si>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</si>
  <si>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</si>
  <si>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</si>
  <si>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</si>
  <si>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</si>
  <si>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</si>
  <si>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</si>
  <si>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</si>
  <si>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</si>
  <si>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</si>
  <si>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</si>
  <si>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</si>
  <si>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</si>
  <si>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</si>
  <si>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</si>
  <si>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</si>
  <si>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</si>
  <si>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</si>
  <si>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</si>
  <si>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</si>
  <si>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</si>
  <si>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</si>
  <si>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</si>
  <si>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</si>
  <si>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</si>
  <si>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</si>
  <si>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</si>
  <si>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</si>
  <si>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</si>
  <si>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</si>
  <si>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</si>
  <si>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</si>
  <si>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</si>
  <si>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</si>
  <si>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</si>
  <si>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</si>
  <si>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</si>
  <si>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</si>
  <si>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</si>
  <si>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</si>
  <si>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</si>
  <si>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</si>
  <si>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</si>
  <si>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</si>
  <si>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</si>
  <si>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</si>
  <si>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</si>
  <si>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</si>
  <si>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</si>
  <si>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</si>
  <si>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</si>
  <si>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</si>
  <si>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</si>
  <si>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</si>
  <si>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</si>
  <si>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</si>
  <si>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</si>
  <si>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</si>
  <si>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</si>
  <si>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</si>
  <si>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</si>
  <si>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</si>
  <si>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</si>
  <si>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</si>
  <si>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</si>
  <si>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</si>
  <si>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</si>
  <si>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</si>
  <si>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</si>
  <si>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</si>
  <si>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</si>
  <si>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</si>
  <si>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</si>
  <si>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</si>
  <si>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</si>
  <si>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</si>
  <si>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</si>
  <si>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</si>
  <si>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</si>
  <si>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</si>
  <si>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</si>
  <si>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</si>
  <si>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</si>
  <si>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</si>
  <si>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</si>
  <si>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</si>
  <si>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</si>
  <si>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</si>
  <si>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</si>
  <si>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</si>
  <si>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</si>
  <si>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</si>
  <si>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</si>
  <si>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</si>
  <si>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</si>
  <si>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</si>
  <si>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</si>
  <si>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</si>
  <si>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</si>
  <si>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</si>
  <si>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</si>
  <si>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</si>
  <si>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</si>
  <si>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</si>
  <si>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</si>
  <si>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</si>
  <si>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</si>
  <si>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</si>
  <si>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</si>
  <si>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</si>
  <si>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</si>
  <si>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</si>
  <si>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</si>
  <si>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</si>
  <si>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</si>
  <si>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</si>
  <si>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</si>
  <si>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</si>
  <si>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</si>
  <si>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</si>
  <si>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</si>
  <si>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</si>
  <si>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</si>
  <si>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</si>
  <si>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</si>
  <si>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</si>
  <si>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</si>
  <si>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</si>
  <si>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</si>
  <si>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</si>
  <si>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</si>
  <si>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</si>
  <si>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</si>
  <si>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</si>
  <si>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</si>
  <si>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</si>
  <si>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</si>
  <si>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</si>
  <si>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</si>
  <si>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</si>
  <si>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</si>
  <si>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</si>
  <si>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</si>
  <si>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</si>
  <si>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</si>
  <si>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</si>
  <si>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</si>
  <si>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</si>
  <si>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</si>
  <si>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</si>
  <si>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</si>
  <si>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</si>
  <si>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</si>
  <si>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</si>
  <si>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</si>
  <si>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</si>
  <si>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</si>
  <si>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</si>
  <si>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</si>
  <si>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</si>
  <si>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</si>
  <si>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</si>
  <si>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</si>
  <si>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</si>
  <si>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</si>
  <si>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</si>
  <si>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</si>
  <si>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</si>
  <si>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</si>
  <si>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</si>
  <si>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</si>
  <si>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</si>
  <si>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</si>
  <si>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</si>
  <si>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</si>
  <si>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</si>
  <si>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</si>
  <si>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</si>
  <si>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</si>
  <si>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</si>
  <si>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</si>
  <si>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</si>
  <si>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</si>
  <si>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</si>
  <si>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</si>
  <si>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</si>
  <si>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</si>
  <si>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</si>
  <si>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</si>
  <si>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</si>
  <si>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</si>
  <si>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</si>
  <si>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</si>
  <si>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</si>
  <si>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</si>
  <si>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</si>
  <si>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</si>
  <si>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</si>
  <si>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</si>
  <si>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</si>
  <si>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</si>
  <si>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</si>
  <si>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</si>
  <si>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</si>
  <si>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</si>
  <si>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</si>
  <si>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</si>
  <si>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</si>
  <si>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</si>
  <si>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</si>
  <si>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</si>
  <si>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</si>
  <si>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</si>
  <si>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</si>
  <si>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</si>
  <si>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</si>
  <si>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</si>
  <si>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</si>
  <si>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</si>
  <si>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</si>
  <si>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</si>
  <si>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</si>
  <si>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</si>
  <si>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</si>
  <si>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</si>
  <si>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</si>
  <si>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</si>
  <si>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</si>
  <si>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</si>
  <si>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</si>
  <si>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</si>
  <si>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</si>
  <si>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</si>
  <si>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</si>
  <si>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</si>
  <si>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</si>
  <si>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</si>
  <si>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</si>
  <si>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</si>
  <si>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</si>
  <si>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</si>
  <si>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</si>
  <si>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</si>
  <si>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</si>
  <si>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</si>
  <si>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</si>
  <si>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</si>
  <si>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</si>
  <si>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</si>
  <si>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</si>
  <si>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</si>
  <si>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</si>
  <si>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</si>
  <si>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</si>
  <si>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</si>
  <si>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</si>
  <si>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</si>
  <si>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</si>
  <si>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</si>
  <si>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</si>
  <si>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</si>
  <si>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</si>
  <si>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</si>
  <si>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</si>
  <si>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</si>
  <si>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</si>
  <si>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</si>
  <si>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</si>
  <si>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</si>
  <si>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</si>
  <si>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</si>
  <si>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</si>
  <si>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</si>
  <si>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</si>
  <si>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</si>
  <si>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</si>
  <si>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</si>
  <si>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</si>
  <si>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</si>
  <si>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</si>
  <si>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</si>
  <si>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</si>
  <si>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</si>
  <si>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</si>
  <si>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</si>
  <si>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</si>
  <si>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</si>
  <si>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</si>
  <si>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</si>
  <si>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</si>
  <si>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</si>
  <si>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</si>
  <si>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</si>
  <si>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</si>
  <si>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</si>
  <si>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</si>
  <si>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</si>
  <si>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</si>
  <si>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</si>
  <si>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</si>
  <si>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</si>
  <si>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</si>
  <si>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</si>
  <si>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</si>
  <si>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</si>
  <si>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</si>
  <si>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</si>
  <si>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</si>
  <si>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</si>
  <si>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</si>
  <si>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</si>
  <si>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</si>
  <si>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</si>
  <si>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</si>
  <si>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</si>
  <si>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</si>
  <si>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</si>
  <si>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</si>
  <si>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</si>
  <si>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</si>
  <si>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</si>
  <si>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</si>
  <si>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</si>
  <si>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</si>
  <si>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</si>
  <si>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</si>
  <si>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</si>
  <si>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</si>
  <si>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</si>
  <si>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</si>
  <si>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</si>
  <si>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</si>
  <si>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</si>
  <si>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</si>
  <si>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</si>
  <si>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</si>
  <si>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</si>
  <si>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</si>
  <si>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</si>
  <si>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</si>
  <si>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</si>
  <si>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</si>
  <si>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</si>
  <si>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</si>
  <si>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</si>
  <si>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</si>
  <si>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</si>
  <si>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</si>
  <si>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</si>
  <si>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</si>
  <si>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</si>
  <si>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</si>
  <si>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</si>
  <si>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</si>
  <si>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</si>
  <si>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</si>
  <si>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</si>
  <si>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</si>
  <si>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</si>
  <si>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</si>
  <si>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</si>
  <si>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</si>
  <si>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</si>
  <si>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</si>
  <si>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</si>
  <si>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</si>
  <si>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</si>
  <si>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</si>
  <si>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</si>
  <si>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</si>
  <si>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</si>
  <si>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</si>
  <si>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</si>
  <si>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</si>
  <si>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</si>
  <si>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</si>
  <si>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</si>
  <si>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</si>
  <si>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</si>
  <si>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</si>
  <si>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</si>
  <si>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</si>
  <si>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</si>
  <si>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</si>
  <si>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</si>
  <si>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</si>
  <si>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</si>
  <si>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</si>
  <si>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</si>
  <si>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</si>
  <si>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</si>
  <si>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</si>
  <si>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</si>
  <si>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</si>
  <si>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</si>
  <si>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</si>
  <si>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</si>
  <si>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</si>
  <si>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</si>
  <si>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</si>
  <si>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</si>
  <si>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</si>
  <si>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</si>
  <si>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</si>
  <si>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</si>
  <si>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</si>
  <si>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</si>
  <si>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</si>
  <si>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</si>
  <si>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</si>
  <si>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</si>
  <si>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</si>
  <si>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</si>
  <si>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</si>
  <si>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</si>
  <si>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</si>
  <si>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</si>
  <si>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</si>
  <si>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</si>
  <si>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</si>
  <si>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</si>
  <si>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</si>
  <si>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</si>
  <si>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</si>
  <si>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</si>
  <si>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</si>
  <si>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</si>
  <si>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</si>
  <si>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</si>
  <si>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</si>
  <si>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</si>
  <si>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</si>
  <si>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</si>
  <si>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</si>
  <si>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</si>
  <si>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</si>
  <si>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</si>
  <si>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</si>
  <si>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</si>
  <si>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</si>
  <si>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</si>
  <si>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</si>
  <si>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</si>
  <si>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</si>
  <si>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</si>
  <si>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</si>
  <si>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</si>
  <si>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</si>
  <si>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</si>
  <si>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</si>
  <si>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</si>
  <si>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</si>
  <si>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</si>
  <si>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</si>
  <si>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</si>
  <si>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</si>
  <si>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</si>
  <si>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</si>
  <si>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</si>
  <si>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</si>
  <si>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</si>
  <si>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</si>
  <si>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</si>
  <si>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</si>
  <si>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</si>
  <si>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</si>
  <si>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</si>
  <si>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</si>
  <si>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</si>
  <si>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</si>
  <si>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</si>
  <si>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</si>
  <si>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</si>
  <si>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</si>
  <si>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</si>
  <si>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</si>
  <si>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</si>
  <si>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</si>
  <si>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</si>
  <si>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</si>
  <si>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</si>
  <si>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</si>
  <si>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</si>
  <si>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</si>
  <si>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</si>
  <si>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</si>
  <si>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</si>
  <si>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</si>
  <si>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</si>
  <si>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</si>
  <si>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</si>
  <si>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</si>
  <si>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</si>
  <si>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</si>
  <si>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</si>
  <si>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</si>
  <si>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</si>
  <si>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</si>
  <si>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</si>
  <si>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</si>
  <si>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</si>
  <si>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</si>
  <si>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</si>
  <si>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</si>
  <si>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</si>
  <si>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</si>
  <si>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</si>
  <si>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</si>
  <si>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</si>
  <si>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</si>
  <si>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</si>
  <si>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</si>
  <si>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</si>
  <si>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</si>
  <si>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</si>
  <si>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</si>
  <si>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</si>
  <si>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</si>
  <si>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</si>
  <si>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</si>
  <si>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</si>
  <si>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</si>
  <si>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</si>
  <si>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</si>
  <si>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</si>
  <si>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</si>
  <si>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</si>
  <si>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</si>
  <si>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</si>
  <si>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</si>
  <si>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</si>
  <si>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</si>
  <si>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</si>
  <si>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</si>
  <si>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</si>
  <si>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</si>
  <si>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</si>
  <si>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</si>
  <si>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</si>
  <si>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</si>
  <si>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</si>
  <si>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</si>
  <si>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</si>
  <si>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</si>
  <si>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</si>
  <si>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</si>
  <si>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</si>
  <si>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</si>
  <si>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</si>
  <si>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</si>
  <si>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</si>
  <si>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</si>
  <si>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</si>
  <si>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</si>
  <si>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</si>
  <si>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</si>
  <si>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</si>
  <si>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</si>
  <si>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</si>
  <si>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</si>
  <si>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</si>
  <si>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</si>
  <si>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</si>
  <si>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</si>
  <si>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</si>
  <si>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</si>
  <si>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</si>
  <si>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</si>
  <si>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</si>
  <si>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</si>
  <si>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</si>
  <si>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</si>
  <si>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</si>
  <si>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</si>
  <si>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</si>
  <si>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</si>
  <si>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</si>
  <si>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</si>
  <si>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</si>
  <si>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</si>
  <si>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</si>
  <si>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</si>
  <si>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</si>
  <si>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</si>
  <si>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</si>
  <si>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</si>
  <si>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</si>
  <si>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</si>
  <si>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</si>
  <si>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</si>
  <si>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</si>
  <si>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</si>
  <si>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</si>
  <si>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</si>
  <si>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</si>
  <si>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</si>
  <si>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</si>
  <si>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</si>
  <si>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</si>
  <si>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</si>
  <si>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</si>
  <si>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</si>
  <si>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</si>
  <si>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</si>
  <si>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</si>
  <si>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</si>
  <si>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</si>
  <si>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</si>
  <si>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</si>
  <si>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</si>
  <si>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</si>
  <si>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</si>
  <si>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</si>
  <si>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</si>
  <si>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</si>
  <si>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</si>
  <si>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</si>
  <si>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</si>
  <si>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</si>
  <si>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</si>
  <si>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</si>
  <si>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</si>
  <si>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</si>
  <si>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</si>
  <si>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</si>
  <si>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</si>
  <si>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</si>
  <si>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</si>
  <si>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</si>
  <si>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</si>
  <si>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</si>
  <si>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</si>
  <si>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</si>
  <si>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</si>
  <si>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</si>
  <si>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</si>
  <si>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</si>
  <si>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</si>
  <si>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</si>
  <si>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</si>
  <si>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</si>
  <si>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</si>
  <si>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</si>
  <si>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</si>
  <si>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</si>
  <si>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</si>
  <si>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</si>
  <si>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</si>
  <si>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</si>
  <si>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</si>
  <si>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</si>
  <si>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</si>
  <si>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</si>
  <si>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</si>
  <si>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</si>
  <si>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</si>
  <si>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</si>
  <si>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</si>
  <si>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</si>
  <si>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</si>
  <si>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</si>
  <si>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</si>
  <si>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</si>
  <si>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</si>
  <si>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</si>
  <si>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</si>
  <si>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</si>
  <si>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</si>
  <si>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</si>
  <si>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</si>
  <si>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</si>
  <si>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</si>
  <si>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</si>
  <si>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</si>
  <si>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</si>
  <si>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</si>
  <si>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</si>
  <si>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</si>
  <si>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</si>
  <si>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</si>
  <si>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</si>
  <si>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</si>
  <si>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</si>
  <si>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</si>
  <si>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</si>
  <si>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</si>
  <si>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</si>
  <si>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</si>
  <si>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</si>
  <si>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</si>
  <si>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</si>
  <si>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</si>
  <si>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</si>
  <si>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</si>
  <si>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</si>
  <si>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</si>
  <si>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</si>
  <si>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</si>
  <si>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</si>
  <si>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</si>
  <si>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</si>
  <si>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</si>
  <si>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</si>
  <si>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</si>
  <si>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</si>
  <si>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</si>
  <si>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</si>
  <si>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</si>
  <si>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</si>
  <si>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</si>
  <si>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</si>
  <si>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</si>
  <si>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</si>
  <si>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</si>
  <si>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</si>
  <si>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</si>
  <si>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</si>
  <si>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</si>
  <si>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</si>
  <si>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</si>
  <si>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</si>
  <si>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</si>
  <si>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</si>
  <si>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</si>
  <si>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</si>
  <si>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</si>
  <si>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</si>
  <si>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</si>
  <si>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</si>
  <si>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</si>
  <si>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</si>
  <si>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</si>
  <si>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</si>
  <si>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</si>
  <si>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</si>
  <si>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</si>
  <si>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</si>
  <si>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</si>
  <si>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</si>
  <si>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</si>
  <si>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</si>
  <si>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</si>
  <si>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</si>
  <si>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</si>
  <si>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</si>
  <si>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</si>
  <si>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</si>
  <si>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</si>
  <si>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</si>
  <si>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</si>
  <si>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</si>
  <si>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</si>
  <si>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</si>
  <si>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</si>
  <si>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</si>
  <si>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</si>
  <si>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</si>
  <si>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</si>
  <si>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</si>
  <si>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</si>
  <si>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</si>
  <si>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</si>
  <si>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</si>
  <si>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</si>
  <si>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</si>
  <si>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</si>
  <si>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</si>
  <si>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</si>
  <si>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</si>
  <si>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</si>
  <si>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</si>
  <si>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</si>
  <si>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</si>
  <si>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</si>
  <si>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</si>
  <si>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</si>
  <si>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</si>
  <si>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</si>
  <si>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</si>
  <si>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</si>
  <si>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</si>
  <si>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</si>
  <si>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</si>
  <si>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</si>
  <si>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</si>
  <si>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</si>
  <si>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</si>
  <si>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</si>
  <si>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</si>
  <si>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</si>
  <si>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</si>
  <si>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</si>
  <si>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</si>
  <si>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</si>
  <si>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</si>
  <si>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</si>
  <si>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</si>
  <si>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</si>
  <si>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</si>
  <si>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</si>
  <si>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</si>
  <si>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</si>
  <si>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</si>
  <si>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</si>
  <si>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</si>
  <si>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</si>
  <si>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</si>
  <si>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</si>
  <si>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</si>
  <si>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</si>
  <si>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</si>
  <si>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</si>
  <si>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</si>
  <si>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</si>
  <si>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</si>
  <si>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</si>
  <si>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</si>
  <si>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</si>
  <si>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</si>
  <si>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</si>
  <si>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</si>
  <si>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</si>
  <si>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</si>
  <si>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</si>
  <si>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</si>
  <si>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</si>
  <si>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</si>
  <si>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</si>
  <si>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</si>
  <si>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</si>
  <si>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</si>
  <si>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</si>
  <si>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</si>
  <si>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</si>
  <si>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</si>
  <si>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</si>
  <si>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</si>
  <si>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</si>
  <si>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</si>
  <si>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</si>
  <si>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</si>
  <si>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</si>
  <si>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</si>
  <si>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</si>
  <si>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</si>
  <si>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</si>
  <si>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</si>
  <si>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</si>
  <si>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</si>
  <si>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</si>
  <si>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</si>
  <si>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</si>
  <si>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</si>
  <si>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</si>
  <si>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</si>
  <si>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</si>
  <si>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</si>
  <si>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</si>
  <si>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</si>
  <si>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</si>
  <si>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</si>
  <si>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</si>
  <si>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</si>
  <si>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</si>
  <si>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</si>
  <si>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</si>
  <si>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</si>
  <si>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</si>
  <si>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</si>
  <si>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</si>
  <si>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</si>
  <si>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</si>
  <si>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</si>
  <si>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</si>
  <si>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</si>
  <si>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</si>
  <si>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</si>
  <si>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</si>
  <si>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</si>
  <si>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</si>
  <si>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</si>
  <si>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</si>
  <si>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</si>
  <si>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</si>
  <si>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</si>
  <si>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</si>
  <si>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</si>
  <si>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</si>
  <si>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</si>
  <si>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</si>
  <si>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</si>
  <si>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</si>
  <si>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</si>
  <si>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</si>
  <si>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</si>
  <si>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</si>
  <si>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</si>
  <si>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</si>
  <si>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</si>
  <si>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</si>
  <si>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</si>
  <si>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</si>
  <si>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</si>
  <si>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</si>
  <si>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</si>
  <si>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</si>
  <si>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</si>
  <si>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</si>
  <si>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</si>
  <si>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</si>
  <si>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</si>
  <si>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</si>
  <si>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</si>
  <si>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</si>
  <si>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</si>
  <si>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</si>
  <si>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</si>
  <si>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</si>
  <si>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</si>
  <si>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</si>
  <si>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</si>
  <si>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</si>
  <si>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</si>
  <si>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</si>
  <si>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</si>
  <si>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</si>
  <si>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</si>
  <si>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</si>
  <si>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</si>
  <si>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</si>
  <si>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</si>
  <si>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</si>
  <si>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</si>
  <si>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</si>
  <si>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</si>
  <si>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</si>
  <si>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</si>
  <si>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</si>
  <si>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</si>
  <si>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</si>
  <si>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</si>
  <si>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</si>
  <si>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</si>
  <si>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</si>
  <si>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</si>
  <si>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</si>
  <si>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</si>
  <si>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</si>
  <si>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</si>
  <si>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</si>
  <si>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</si>
  <si>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</si>
  <si>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</si>
  <si>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</si>
  <si>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</si>
  <si>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</si>
  <si>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</si>
  <si>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</si>
  <si>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</si>
  <si>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</si>
  <si>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</si>
  <si>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</si>
  <si>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</si>
  <si>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</si>
  <si>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</si>
  <si>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</si>
  <si>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</si>
  <si>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</si>
  <si>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</si>
  <si>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</si>
  <si>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</si>
  <si>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</si>
  <si>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</si>
  <si>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</si>
  <si>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</si>
  <si>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</si>
  <si>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</si>
  <si>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</si>
  <si>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</si>
  <si>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</si>
  <si>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</si>
  <si>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</si>
  <si>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</si>
  <si>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</si>
  <si>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</si>
  <si>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</si>
  <si>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</si>
  <si>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</si>
  <si>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</si>
  <si>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</si>
  <si>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</si>
  <si>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</si>
  <si>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</si>
  <si>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</si>
  <si>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</si>
  <si>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</si>
  <si>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</si>
  <si>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</si>
  <si>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</si>
  <si>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</si>
  <si>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</si>
  <si>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</si>
  <si>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</si>
  <si>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</si>
  <si>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</si>
  <si>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</si>
  <si>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</si>
  <si>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</si>
  <si>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</si>
  <si>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</si>
  <si>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</si>
  <si>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</si>
  <si>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</si>
  <si>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</si>
  <si>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</si>
  <si>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</si>
  <si>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</si>
  <si>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</si>
  <si>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</si>
  <si>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</si>
  <si>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</si>
  <si>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</si>
  <si>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</si>
  <si>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</si>
  <si>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</si>
  <si>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</si>
  <si>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</si>
  <si>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</si>
  <si>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</si>
  <si>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</si>
  <si>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</si>
  <si>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</si>
  <si>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</si>
  <si>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</si>
  <si>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</si>
  <si>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</si>
  <si>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</si>
  <si>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</si>
  <si>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</si>
  <si>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</si>
  <si>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</si>
  <si>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</si>
  <si>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</si>
  <si>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</si>
  <si>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</si>
  <si>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</si>
  <si>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</si>
  <si>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</si>
  <si>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</si>
  <si>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</si>
  <si>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</si>
  <si>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</si>
  <si>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</si>
  <si>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</si>
  <si>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</si>
  <si>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</si>
  <si>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</si>
  <si>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</si>
  <si>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</si>
  <si>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</si>
  <si>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</si>
  <si>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</si>
  <si>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</si>
  <si>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</si>
  <si>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</si>
  <si>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</si>
  <si>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</si>
  <si>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</si>
  <si>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</si>
  <si>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</si>
  <si>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</si>
  <si>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</si>
  <si>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</si>
  <si>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</si>
  <si>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</si>
  <si>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</si>
  <si>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</si>
  <si>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</si>
  <si>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</si>
  <si>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</si>
  <si>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</si>
  <si>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</si>
  <si>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</si>
  <si>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</si>
  <si>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</si>
  <si>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</si>
  <si>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</si>
  <si>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</si>
  <si>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</si>
  <si>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</si>
  <si>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</si>
  <si>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</si>
  <si>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</si>
  <si>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</si>
  <si>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</si>
  <si>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</si>
  <si>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</si>
  <si>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</si>
  <si>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</si>
  <si>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</si>
  <si>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</si>
  <si>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</si>
  <si>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</si>
  <si>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</si>
  <si>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</si>
  <si>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</si>
  <si>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</si>
  <si>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</si>
  <si>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</si>
  <si>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</si>
  <si>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</si>
  <si>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</si>
  <si>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</si>
  <si>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</si>
  <si>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</si>
  <si>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</si>
  <si>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</si>
  <si>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</si>
  <si>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</si>
  <si>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</si>
  <si>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</si>
  <si>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</si>
  <si>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</si>
  <si>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</si>
  <si>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</si>
  <si>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</si>
  <si>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</si>
  <si>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</si>
  <si>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</si>
  <si>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</si>
  <si>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</si>
  <si>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</si>
  <si>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</si>
  <si>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</si>
  <si>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</si>
  <si>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</si>
  <si>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</si>
  <si>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</si>
  <si>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</si>
  <si>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</si>
  <si>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</si>
  <si>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</si>
  <si>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</si>
  <si>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</si>
  <si>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</si>
  <si>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</si>
  <si>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</si>
  <si>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</si>
  <si>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</si>
  <si>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</si>
  <si>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</si>
  <si>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</si>
  <si>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</si>
  <si>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</si>
  <si>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</si>
  <si>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</si>
  <si>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</si>
  <si>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</si>
  <si>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</si>
  <si>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</si>
  <si>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</si>
  <si>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</si>
  <si>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</si>
  <si>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</si>
  <si>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</si>
  <si>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</si>
  <si>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</si>
  <si>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</si>
  <si>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</si>
  <si>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</si>
  <si>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</si>
  <si>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</si>
  <si>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</si>
  <si>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</si>
  <si>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</si>
  <si>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</si>
  <si>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</si>
  <si>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</si>
  <si>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</si>
  <si>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</si>
  <si>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</si>
  <si>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</si>
  <si>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</si>
  <si>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</si>
  <si>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</si>
  <si>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</si>
  <si>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</si>
  <si>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</si>
  <si>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</si>
  <si>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</si>
  <si>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</si>
  <si>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</si>
  <si>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</si>
  <si>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</si>
  <si>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</si>
  <si>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</si>
  <si>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</si>
  <si>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</si>
  <si>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</si>
  <si>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</si>
  <si>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</si>
  <si>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</si>
  <si>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</si>
  <si>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</si>
  <si>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</si>
  <si>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</si>
  <si>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</si>
  <si>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</si>
  <si>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</si>
  <si>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</si>
  <si>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</si>
  <si>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</si>
  <si>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</si>
  <si>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</si>
  <si>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</si>
  <si>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</si>
  <si>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</si>
  <si>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</si>
  <si>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</si>
  <si>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</si>
  <si>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</si>
  <si>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</si>
  <si>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</si>
  <si>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</si>
  <si>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</si>
  <si>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</si>
  <si>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</si>
  <si>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</si>
  <si>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</si>
  <si>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</si>
  <si>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</si>
  <si>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</si>
  <si>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</si>
  <si>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</si>
  <si>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</si>
  <si>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</si>
  <si>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</si>
  <si>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</si>
  <si>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</si>
  <si>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</si>
  <si>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</si>
  <si>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</si>
  <si>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</si>
  <si>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</si>
  <si>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</si>
  <si>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</si>
  <si>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</si>
  <si>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</si>
  <si>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</si>
  <si>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</si>
  <si>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</si>
  <si>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</si>
  <si>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</si>
  <si>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</si>
  <si>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</si>
  <si>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</si>
  <si>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</si>
  <si>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</si>
  <si>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</si>
  <si>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</si>
  <si>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</si>
  <si>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</si>
  <si>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</si>
  <si>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</si>
  <si>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</si>
  <si>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</si>
  <si>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</si>
  <si>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</si>
  <si>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</si>
  <si>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</si>
  <si>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</si>
  <si>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</si>
  <si>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</si>
  <si>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</si>
  <si>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</si>
  <si>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</si>
  <si>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</si>
  <si>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</si>
  <si>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</si>
  <si>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</si>
  <si>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</si>
  <si>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</si>
  <si>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</si>
  <si>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</si>
  <si>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</si>
  <si>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</si>
  <si>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</si>
  <si>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</si>
  <si>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</si>
  <si>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</si>
  <si>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</si>
  <si>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</si>
  <si>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</si>
  <si>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</si>
  <si>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</si>
  <si>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</si>
  <si>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</si>
  <si>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</si>
  <si>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</si>
  <si>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</si>
  <si>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</si>
  <si>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</si>
  <si>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</si>
  <si>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</si>
  <si>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</si>
  <si>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</si>
  <si>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</si>
  <si>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</si>
  <si>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</si>
  <si>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</si>
  <si>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</si>
  <si>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</si>
  <si>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</si>
  <si>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</si>
  <si>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</si>
  <si>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</si>
  <si>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</si>
  <si>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</si>
  <si>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</si>
  <si>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</si>
  <si>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</si>
  <si>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</si>
  <si>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</si>
  <si>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</si>
  <si>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</si>
  <si>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</si>
  <si>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</si>
  <si>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</si>
  <si>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</si>
  <si>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</si>
  <si>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</si>
  <si>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</si>
  <si>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</si>
  <si>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</si>
  <si>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</si>
  <si>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</si>
  <si>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</si>
  <si>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</si>
  <si>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</si>
  <si>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</si>
  <si>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</si>
  <si>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</si>
  <si>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</si>
  <si>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</si>
  <si>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</si>
  <si>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</si>
  <si>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</si>
  <si>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</si>
  <si>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</si>
  <si>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</si>
  <si>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</si>
  <si>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</si>
  <si>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</si>
  <si>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</si>
  <si>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</si>
  <si>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</si>
  <si>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</si>
  <si>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</si>
  <si>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</si>
  <si>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</si>
  <si>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</si>
  <si>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</si>
  <si>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</si>
  <si>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</si>
  <si>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</si>
  <si>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</si>
  <si>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</si>
  <si>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</si>
  <si>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</si>
  <si>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</si>
  <si>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</si>
  <si>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</si>
  <si>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</si>
  <si>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</si>
  <si>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</si>
  <si>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</si>
  <si>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</si>
  <si>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</si>
  <si>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</si>
  <si>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</si>
  <si>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</si>
  <si>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</si>
  <si>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</si>
  <si>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</si>
  <si>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</si>
  <si>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</si>
  <si>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</si>
  <si>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</si>
  <si>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</si>
  <si>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</si>
  <si>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</si>
  <si>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</si>
  <si>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</si>
  <si>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</si>
  <si>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</si>
  <si>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</si>
  <si>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</si>
  <si>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</si>
  <si>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</si>
  <si>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</si>
  <si>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</si>
  <si>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</si>
  <si>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</si>
  <si>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</si>
  <si>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</si>
  <si>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</si>
  <si>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</si>
  <si>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</si>
  <si>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</si>
  <si>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</si>
  <si>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</si>
  <si>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</si>
  <si>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</si>
  <si>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</si>
  <si>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</si>
  <si>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</si>
  <si>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</si>
  <si>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</si>
  <si>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</si>
  <si>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</si>
  <si>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</si>
  <si>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</si>
  <si>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</si>
  <si>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</si>
  <si>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</si>
  <si>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</si>
  <si>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</si>
  <si>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</si>
  <si>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</si>
  <si>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</si>
  <si>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</si>
  <si>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</si>
  <si>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</si>
  <si>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</si>
  <si>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</si>
  <si>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</si>
  <si>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</si>
  <si>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</si>
  <si>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</si>
  <si>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</si>
  <si>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</si>
  <si>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</si>
  <si>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</si>
  <si>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</si>
  <si>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</si>
  <si>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</si>
  <si>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</si>
  <si>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</si>
  <si>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</si>
  <si>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</si>
  <si>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</si>
  <si>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</si>
  <si>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</si>
  <si>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</si>
  <si>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</si>
  <si>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</si>
  <si>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</si>
  <si>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</si>
  <si>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</si>
  <si>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</si>
  <si>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</si>
  <si>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</si>
  <si>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</si>
  <si>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</si>
  <si>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</si>
  <si>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</si>
  <si>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</si>
  <si>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</si>
  <si>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</si>
  <si>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</si>
  <si>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</si>
  <si>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</si>
  <si>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</si>
  <si>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</si>
  <si>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</si>
  <si>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</si>
  <si>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</si>
  <si>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</si>
  <si>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</si>
  <si>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</si>
  <si>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</si>
  <si>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</si>
  <si>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</si>
  <si>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</si>
  <si>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</si>
  <si>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</si>
  <si>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</si>
  <si>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</si>
  <si>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</si>
  <si>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</si>
  <si>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</si>
  <si>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</si>
  <si>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</si>
  <si>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</si>
  <si>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</si>
  <si>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</si>
  <si>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</si>
  <si>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</si>
  <si>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</si>
  <si>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</si>
  <si>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</si>
  <si>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</si>
  <si>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</si>
  <si>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</si>
  <si>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</si>
  <si>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</si>
  <si>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</si>
  <si>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</si>
  <si>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</si>
  <si>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</si>
  <si>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</si>
  <si>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</si>
  <si>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</si>
  <si>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</si>
  <si>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</si>
  <si>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</si>
  <si>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</si>
  <si>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</si>
  <si>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</si>
  <si>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</si>
  <si>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</si>
  <si>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</si>
  <si>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</si>
  <si>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</si>
  <si>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</si>
  <si>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</si>
  <si>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</si>
  <si>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</si>
  <si>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</si>
  <si>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</si>
  <si>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</si>
  <si>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</si>
  <si>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</si>
  <si>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</si>
  <si>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</si>
  <si>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</si>
  <si>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</si>
  <si>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</si>
  <si>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</si>
  <si>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</si>
  <si>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</si>
  <si>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</si>
  <si>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</si>
  <si>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</si>
  <si>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</si>
  <si>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</si>
  <si>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</si>
  <si>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</si>
  <si>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</si>
  <si>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</si>
  <si>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</si>
  <si>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</si>
  <si>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</si>
  <si>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</si>
  <si>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</si>
  <si>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</si>
  <si>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</si>
  <si>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</si>
  <si>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</si>
  <si>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</si>
  <si>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</si>
  <si>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</si>
  <si>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</si>
  <si>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</si>
  <si>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</si>
  <si>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</si>
  <si>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</si>
  <si>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</si>
  <si>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</si>
  <si>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</si>
  <si>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</si>
  <si>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</si>
  <si>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</si>
  <si>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</si>
  <si>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</si>
  <si>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</si>
  <si>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</si>
  <si>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</si>
  <si>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</si>
  <si>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</si>
  <si>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</si>
  <si>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</si>
  <si>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</si>
  <si>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</si>
  <si>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</si>
  <si>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</si>
  <si>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</si>
  <si>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</si>
  <si>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</si>
  <si>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</si>
  <si>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</si>
  <si>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</si>
  <si>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</si>
  <si>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</si>
  <si>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</si>
  <si>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</si>
  <si>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</si>
  <si>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</si>
  <si>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</si>
  <si>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</si>
  <si>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</si>
  <si>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</si>
  <si>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</si>
  <si>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</si>
  <si>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</si>
  <si>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</si>
  <si>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</si>
  <si>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</si>
  <si>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</si>
  <si>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</si>
  <si>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</si>
  <si>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</si>
  <si>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</si>
  <si>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</si>
  <si>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</si>
  <si>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</si>
  <si>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</si>
  <si>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</si>
  <si>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</si>
  <si>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</si>
  <si>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</si>
  <si>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</si>
  <si>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</si>
  <si>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</si>
  <si>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</si>
  <si>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</si>
  <si>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</si>
  <si>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</si>
  <si>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</si>
  <si>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</si>
  <si>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</si>
  <si>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</si>
  <si>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</si>
  <si>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</si>
  <si>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</si>
  <si>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</si>
  <si>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</si>
  <si>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</si>
  <si>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</si>
  <si>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</si>
  <si>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</si>
  <si>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</si>
  <si>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</si>
  <si>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</si>
  <si>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</si>
  <si>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</si>
  <si>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</si>
  <si>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</si>
  <si>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</si>
  <si>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</si>
  <si>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</si>
  <si>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</si>
  <si>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</si>
  <si>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</si>
  <si>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</si>
  <si>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</si>
  <si>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</si>
  <si>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</si>
  <si>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</si>
  <si>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</si>
  <si>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</si>
  <si>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</si>
  <si>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</si>
  <si>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</si>
  <si>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</si>
  <si>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</si>
  <si>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</si>
  <si>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</si>
  <si>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</si>
  <si>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</si>
  <si>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</si>
  <si>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</si>
  <si>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</si>
  <si>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</si>
  <si>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</si>
  <si>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</si>
  <si>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</si>
  <si>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</si>
  <si>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</si>
  <si>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</si>
  <si>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</si>
  <si>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</si>
  <si>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</si>
  <si>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</si>
  <si>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</si>
  <si>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</si>
  <si>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</si>
  <si>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</si>
  <si>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</si>
  <si>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</si>
  <si>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</si>
  <si>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</si>
  <si>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</si>
  <si>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</si>
  <si>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</si>
  <si>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</si>
  <si>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</si>
  <si>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</si>
  <si>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</si>
  <si>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</si>
  <si>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</si>
  <si>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</si>
  <si>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</si>
  <si>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</si>
  <si>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</si>
  <si>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</si>
  <si>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</si>
  <si>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</si>
  <si>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</si>
  <si>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</si>
  <si>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</si>
  <si>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</si>
  <si>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</si>
  <si>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</si>
  <si>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</si>
  <si>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</si>
  <si>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</si>
  <si>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</si>
  <si>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</si>
  <si>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</si>
  <si>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</si>
  <si>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</si>
  <si>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</si>
  <si>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</si>
  <si>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</si>
  <si>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</si>
  <si>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</si>
  <si>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</si>
  <si>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</si>
  <si>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</si>
  <si>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</si>
  <si>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</si>
  <si>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</si>
  <si>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</si>
  <si>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</si>
  <si>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</si>
  <si>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</si>
  <si>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</si>
  <si>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</si>
  <si>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</si>
  <si>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</si>
  <si>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</si>
  <si>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</si>
  <si>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</si>
  <si>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</si>
  <si>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</si>
  <si>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</si>
  <si>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</si>
  <si>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</si>
  <si>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</si>
  <si>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</si>
  <si>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</si>
  <si>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</si>
  <si>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</si>
  <si>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</si>
  <si>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</si>
  <si>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</si>
  <si>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</si>
  <si>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</si>
  <si>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</si>
  <si>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</si>
  <si>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</si>
  <si>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</si>
  <si>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</si>
  <si>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</si>
  <si>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</si>
  <si>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</si>
  <si>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</si>
  <si>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</si>
  <si>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</si>
  <si>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</si>
  <si>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</si>
  <si>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</si>
  <si>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</si>
  <si>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</si>
  <si>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</si>
  <si>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</si>
  <si>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</si>
  <si>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</si>
  <si>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</si>
  <si>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</si>
  <si>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</si>
  <si>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</si>
  <si>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</si>
  <si>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</si>
  <si>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</si>
  <si>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</si>
  <si>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</si>
  <si>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</si>
  <si>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</si>
  <si>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</si>
  <si>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</si>
  <si>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</si>
  <si>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</si>
  <si>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</si>
  <si>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</si>
  <si>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</si>
  <si>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</si>
  <si>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</si>
  <si>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</si>
  <si>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</si>
  <si>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</si>
  <si>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</si>
  <si>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</si>
  <si>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</si>
  <si>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</si>
  <si>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</si>
  <si>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</si>
  <si>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</si>
  <si>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</si>
  <si>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</si>
  <si>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</si>
  <si>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</si>
  <si>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</si>
  <si>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</si>
  <si>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</si>
  <si>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</si>
  <si>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</si>
  <si>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</si>
  <si>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</si>
  <si>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</si>
  <si>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</si>
  <si>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</si>
  <si>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</si>
  <si>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</si>
  <si>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</si>
  <si>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</si>
  <si>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</si>
  <si>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</si>
  <si>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</si>
  <si>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</si>
  <si>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</si>
  <si>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</si>
  <si>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</si>
  <si>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</si>
  <si>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</si>
  <si>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</si>
  <si>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</si>
  <si>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</si>
  <si>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</si>
  <si>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</si>
  <si>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</si>
  <si>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</si>
  <si>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</si>
  <si>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</si>
  <si>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</si>
  <si>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</si>
  <si>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</si>
  <si>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</si>
  <si>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</si>
  <si>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</si>
  <si>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</si>
  <si>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</si>
  <si>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</si>
  <si>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</si>
  <si>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</si>
  <si>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</si>
  <si>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</si>
  <si>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</si>
  <si>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</si>
  <si>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</si>
  <si>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</si>
  <si>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</si>
  <si>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</si>
  <si>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</si>
  <si>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</si>
  <si>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</si>
  <si>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</si>
  <si>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</si>
  <si>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</si>
  <si>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</si>
  <si>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</si>
  <si>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</si>
  <si>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</si>
  <si>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</si>
  <si>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</si>
  <si>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</si>
  <si>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</si>
  <si>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</si>
  <si>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</si>
  <si>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</si>
  <si>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</si>
  <si>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</si>
  <si>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</si>
  <si>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</si>
  <si>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</si>
  <si>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</si>
  <si>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</si>
  <si>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</si>
  <si>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</si>
  <si>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</si>
  <si>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</si>
  <si>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</si>
  <si>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</si>
  <si>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</si>
  <si>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</si>
  <si>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</si>
  <si>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</si>
  <si>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</si>
  <si>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</si>
  <si>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</si>
  <si>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</si>
  <si>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</si>
  <si>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</si>
  <si>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</si>
  <si>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</si>
  <si>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</si>
  <si>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</si>
  <si>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</si>
  <si>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</si>
  <si>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</si>
  <si>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</si>
  <si>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</si>
  <si>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</si>
  <si>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</si>
  <si>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</si>
  <si>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</si>
  <si>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</si>
  <si>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</si>
  <si>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</si>
  <si>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</si>
  <si>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</si>
  <si>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</si>
  <si>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</si>
  <si>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</si>
  <si>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</si>
  <si>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</si>
  <si>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</si>
  <si>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</si>
  <si>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</si>
  <si>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</si>
  <si>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</si>
  <si>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</si>
  <si>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</si>
  <si>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</si>
  <si>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</si>
  <si>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</si>
  <si>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</si>
  <si>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</si>
  <si>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</si>
  <si>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</si>
  <si>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</si>
  <si>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</si>
  <si>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</si>
  <si>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</si>
  <si>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</si>
  <si>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</si>
  <si>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</si>
  <si>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</si>
  <si>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</si>
  <si>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</si>
  <si>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</si>
  <si>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</si>
  <si>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</si>
  <si>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</si>
  <si>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</si>
  <si>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</si>
  <si>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</si>
  <si>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</si>
  <si>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</si>
  <si>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</si>
  <si>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</si>
  <si>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</si>
  <si>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</si>
  <si>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</si>
  <si>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</si>
  <si>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</si>
  <si>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</si>
  <si>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</si>
  <si>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</si>
  <si>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</si>
  <si>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</si>
  <si>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</si>
  <si>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</si>
  <si>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</si>
  <si>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</si>
  <si>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</si>
  <si>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</si>
  <si>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</si>
  <si>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</si>
  <si>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</si>
  <si>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</si>
  <si>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</si>
  <si>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</si>
  <si>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</si>
  <si>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</si>
  <si>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</si>
  <si>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</si>
  <si>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</si>
  <si>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</si>
  <si>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</si>
  <si>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</si>
  <si>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</si>
  <si>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</si>
  <si>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</si>
  <si>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</si>
  <si>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</si>
  <si>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</si>
  <si>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</si>
  <si>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</si>
  <si>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</si>
  <si>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</si>
  <si>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</si>
  <si>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</si>
  <si>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</si>
  <si>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</si>
  <si>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</si>
  <si>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</si>
  <si>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</si>
  <si>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</si>
  <si>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</si>
  <si>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</si>
  <si>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</si>
  <si>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</si>
  <si>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</si>
  <si>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</si>
  <si>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</si>
  <si>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</si>
  <si>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</si>
  <si>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</si>
  <si>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</si>
  <si>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</si>
  <si>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</si>
  <si>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</si>
  <si>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</si>
  <si>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</si>
  <si>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</si>
  <si>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</si>
  <si>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</si>
  <si>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</si>
  <si>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</si>
  <si>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</si>
  <si>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</si>
  <si>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</si>
  <si>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</si>
  <si>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</si>
  <si>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</si>
  <si>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</si>
  <si>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</si>
  <si>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</si>
  <si>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</si>
  <si>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</si>
  <si>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</si>
  <si>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</si>
  <si>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</si>
  <si>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</si>
  <si>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</si>
  <si>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</si>
  <si>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</si>
  <si>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</si>
  <si>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</si>
  <si>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</si>
  <si>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</si>
  <si>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</si>
  <si>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</si>
  <si>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</si>
  <si>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</si>
  <si>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</si>
  <si>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</si>
  <si>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</si>
  <si>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</si>
  <si>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</si>
  <si>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</si>
  <si>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</si>
  <si>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</si>
  <si>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</si>
  <si>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</si>
  <si>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</si>
  <si>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</si>
  <si>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</si>
  <si>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</si>
  <si>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</si>
  <si>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</si>
  <si>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</si>
  <si>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</si>
  <si>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</si>
  <si>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</si>
  <si>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</si>
  <si>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</si>
  <si>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</si>
  <si>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</si>
  <si>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</si>
  <si>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</si>
  <si>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</si>
  <si>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</si>
  <si>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</si>
  <si>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</si>
  <si>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</si>
  <si>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</si>
  <si>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</si>
  <si>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</si>
  <si>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</si>
  <si>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</si>
  <si>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</si>
  <si>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</si>
  <si>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</si>
  <si>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</si>
  <si>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</si>
  <si>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</si>
  <si>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</si>
  <si>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</si>
  <si>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</si>
  <si>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</si>
  <si>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</si>
  <si>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</si>
  <si>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</si>
  <si>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</si>
  <si>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</si>
  <si>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</si>
  <si>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</si>
  <si>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</si>
  <si>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</si>
  <si>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</si>
  <si>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</si>
  <si>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</si>
  <si>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</si>
  <si>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</si>
  <si>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</si>
  <si>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</si>
  <si>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</si>
  <si>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</si>
  <si>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</si>
  <si>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</si>
  <si>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</si>
  <si>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</si>
  <si>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</si>
  <si>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</si>
  <si>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</si>
  <si>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</si>
  <si>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</si>
  <si>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</si>
  <si>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</si>
  <si>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</si>
  <si>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</si>
  <si>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</si>
  <si>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</si>
  <si>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</si>
  <si>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</si>
  <si>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</si>
  <si>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</si>
  <si>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</si>
  <si>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</si>
  <si>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</si>
  <si>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</si>
  <si>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</si>
  <si>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</si>
  <si>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</si>
  <si>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</si>
  <si>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</si>
  <si>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</si>
  <si>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</si>
  <si>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</si>
  <si>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</si>
  <si>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</si>
  <si>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</si>
  <si>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</si>
  <si>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</si>
  <si>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</si>
  <si>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</si>
  <si>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</si>
  <si>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</si>
  <si>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</si>
  <si>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</si>
  <si>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</si>
  <si>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</si>
  <si>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</si>
  <si>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</si>
  <si>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</si>
  <si>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</si>
  <si>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</si>
  <si>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</si>
  <si>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</si>
  <si>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</si>
  <si>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</si>
  <si>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</si>
  <si>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</si>
  <si>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</si>
  <si>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</si>
  <si>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</si>
  <si>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</si>
  <si>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</si>
  <si>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</si>
  <si>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</si>
  <si>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</si>
  <si>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</si>
  <si>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</si>
  <si>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</si>
  <si>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</si>
  <si>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</si>
  <si>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</si>
  <si>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</si>
  <si>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</si>
  <si>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</si>
  <si>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</si>
  <si>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</si>
  <si>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</si>
  <si>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</si>
  <si>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</si>
  <si>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</si>
  <si>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</si>
  <si>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</si>
  <si>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</si>
  <si>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</si>
  <si>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</si>
  <si>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</si>
  <si>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</si>
  <si>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</si>
  <si>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</si>
  <si>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</si>
  <si>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</si>
  <si>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</si>
  <si>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</si>
  <si>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</si>
  <si>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</si>
  <si>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</si>
  <si>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</si>
  <si>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</si>
  <si>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</si>
  <si>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</si>
  <si>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</si>
  <si>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</si>
  <si>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</si>
  <si>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</si>
  <si>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</si>
  <si>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</si>
  <si>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</si>
  <si>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</si>
  <si>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</si>
  <si>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</si>
  <si>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</si>
  <si>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</si>
  <si>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</si>
  <si>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</si>
  <si>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</si>
  <si>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</si>
  <si>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</si>
  <si>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</si>
  <si>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</si>
  <si>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</si>
  <si>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</si>
  <si>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</si>
  <si>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</si>
  <si>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</si>
  <si>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</si>
  <si>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</si>
  <si>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</si>
  <si>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</si>
  <si>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</si>
  <si>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</si>
  <si>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</si>
  <si>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</si>
  <si>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</si>
  <si>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</si>
  <si>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</si>
  <si>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</si>
  <si>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</si>
  <si>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</si>
  <si>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</si>
  <si>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</si>
  <si>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</si>
  <si>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</si>
  <si>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</si>
  <si>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</si>
  <si>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</si>
  <si>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</si>
  <si>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</si>
  <si>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</si>
  <si>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</si>
  <si>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</si>
  <si>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</si>
  <si>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</si>
  <si>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</si>
  <si>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</si>
  <si>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</si>
  <si>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</si>
  <si>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</si>
  <si>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</si>
  <si>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</si>
  <si>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</si>
  <si>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</si>
  <si>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</si>
  <si>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</si>
  <si>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</si>
  <si>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</si>
  <si>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</si>
  <si>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</si>
  <si>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</si>
  <si>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</si>
  <si>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</si>
  <si>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</si>
  <si>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</si>
  <si>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</si>
  <si>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</si>
  <si>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</si>
  <si>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</si>
  <si>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</si>
  <si>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</si>
  <si>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</si>
  <si>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</si>
  <si>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</si>
  <si>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</si>
  <si>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</si>
  <si>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</si>
  <si>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</si>
  <si>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</si>
  <si>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</si>
  <si>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</si>
  <si>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</si>
  <si>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</si>
  <si>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</si>
  <si>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</si>
  <si>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</si>
  <si>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</si>
  <si>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</si>
  <si>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</si>
  <si>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</si>
  <si>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</si>
  <si>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</si>
  <si>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</si>
  <si>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</si>
  <si>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</si>
  <si>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</si>
  <si>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</si>
  <si>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</si>
  <si>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</si>
  <si>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</si>
  <si>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</si>
  <si>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</si>
  <si>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</si>
  <si>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</si>
  <si>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</si>
  <si>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</si>
  <si>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</si>
  <si>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</si>
  <si>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</si>
  <si>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</si>
  <si>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</si>
  <si>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</si>
  <si>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</si>
  <si>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</si>
  <si>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</si>
  <si>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</si>
  <si>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</si>
  <si>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</si>
  <si>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</si>
  <si>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</si>
  <si>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</si>
  <si>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</si>
  <si>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</si>
  <si>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</si>
  <si>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</si>
  <si>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</si>
  <si>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</si>
  <si>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</si>
  <si>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</si>
  <si>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</si>
  <si>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</si>
  <si>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</si>
  <si>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</si>
  <si>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</si>
  <si>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</si>
  <si>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</si>
  <si>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</si>
  <si>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</si>
  <si>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</si>
  <si>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</si>
  <si>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</si>
  <si>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</si>
  <si>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</si>
  <si>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</si>
  <si>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</si>
  <si>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</si>
  <si>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</si>
  <si>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</si>
  <si>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</si>
  <si>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</si>
  <si>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</si>
  <si>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</si>
  <si>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</si>
  <si>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</si>
  <si>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</si>
  <si>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</si>
  <si>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</si>
  <si>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</si>
  <si>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</si>
  <si>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</si>
  <si>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</si>
  <si>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</si>
  <si>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</si>
  <si>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</si>
  <si>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</si>
  <si>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</si>
  <si>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</si>
  <si>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</si>
  <si>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</si>
  <si>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</si>
  <si>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</si>
  <si>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</si>
  <si>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</si>
  <si>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</si>
  <si>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</si>
  <si>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</si>
  <si>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</si>
  <si>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</si>
  <si>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</si>
  <si>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</si>
  <si>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</si>
  <si>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</si>
  <si>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</si>
  <si>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</si>
  <si>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</si>
  <si>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</si>
  <si>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</si>
  <si>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</si>
  <si>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</si>
  <si>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</si>
  <si>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</si>
  <si>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</si>
  <si>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</si>
  <si>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</si>
  <si>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</si>
  <si>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</si>
  <si>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</si>
  <si>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</si>
  <si>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</si>
  <si>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</si>
  <si>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</si>
  <si>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</si>
  <si>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</si>
  <si>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</si>
  <si>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</si>
  <si>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</si>
  <si>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</si>
  <si>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</si>
  <si>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</si>
  <si>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</si>
  <si>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</si>
  <si>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</si>
  <si>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</si>
  <si>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</si>
  <si>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</si>
  <si>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</si>
  <si>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</si>
  <si>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</si>
  <si>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</si>
  <si>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</si>
  <si>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</si>
  <si>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</si>
  <si>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</si>
  <si>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</si>
  <si>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</si>
  <si>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</si>
  <si>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</si>
  <si>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</si>
  <si>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</si>
  <si>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</si>
  <si>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</si>
  <si>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</si>
  <si>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</si>
  <si>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</si>
  <si>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</si>
  <si>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</si>
  <si>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</si>
  <si>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</si>
  <si>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</si>
  <si>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</si>
  <si>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</si>
  <si>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</si>
  <si>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</si>
  <si>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</si>
  <si>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</si>
  <si>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</si>
  <si>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</si>
  <si>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</si>
  <si>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</si>
  <si>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</si>
  <si>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</si>
  <si>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</si>
  <si>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</si>
  <si>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</si>
  <si>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</si>
  <si>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</si>
  <si>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</si>
  <si>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</si>
  <si>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</si>
  <si>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</si>
  <si>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</si>
  <si>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</si>
  <si>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</si>
  <si>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</si>
  <si>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</si>
  <si>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</si>
  <si>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</si>
  <si>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</si>
  <si>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</si>
  <si>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</si>
  <si>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</si>
  <si>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</si>
  <si>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</si>
  <si>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</si>
  <si>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</si>
  <si>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</si>
  <si>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</si>
  <si>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</si>
  <si>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</si>
  <si>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</si>
  <si>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</si>
  <si>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</si>
  <si>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</si>
  <si>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</si>
  <si>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</si>
  <si>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</si>
  <si>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</si>
  <si>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</si>
  <si>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</si>
  <si>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</si>
  <si>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</si>
  <si>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</si>
  <si>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</si>
  <si>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</si>
  <si>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</si>
  <si>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</si>
  <si>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</si>
  <si>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</si>
  <si>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</si>
  <si>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</si>
  <si>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</si>
  <si>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</si>
  <si>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</si>
  <si>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</si>
  <si>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</si>
  <si>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</si>
  <si>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</si>
  <si>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</si>
  <si>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</si>
  <si>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</si>
  <si>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</si>
  <si>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</si>
  <si>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</si>
  <si>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</si>
  <si>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</si>
  <si>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</si>
  <si>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</si>
  <si>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</si>
  <si>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</si>
  <si>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</si>
  <si>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</si>
  <si>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</si>
  <si>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</si>
  <si>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</si>
  <si>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</si>
  <si>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</si>
  <si>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</si>
  <si>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</si>
  <si>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</si>
  <si>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</si>
  <si>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</si>
  <si>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</si>
  <si>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</si>
  <si>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</si>
  <si>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</si>
  <si>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</si>
  <si>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</si>
  <si>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</si>
  <si>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</si>
  <si>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</si>
  <si>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</si>
  <si>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</si>
  <si>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</si>
  <si>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</si>
  <si>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</si>
  <si>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</si>
  <si>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</si>
  <si>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</si>
  <si>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</si>
  <si>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</si>
  <si>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</si>
  <si>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</si>
  <si>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</si>
  <si>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</si>
  <si>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</si>
  <si>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</si>
  <si>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</si>
  <si>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</si>
  <si>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</si>
  <si>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</si>
  <si>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</si>
  <si>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</si>
  <si>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</si>
  <si>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</si>
  <si>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</si>
  <si>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</si>
  <si>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</si>
  <si>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</si>
  <si>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</si>
  <si>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</si>
  <si>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</si>
  <si>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</si>
  <si>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</si>
  <si>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</si>
  <si>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</si>
  <si>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</si>
  <si>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</si>
  <si>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</si>
  <si>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</si>
  <si>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</si>
  <si>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</si>
  <si>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</si>
  <si>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</si>
  <si>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</si>
  <si>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</si>
  <si>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</si>
  <si>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</si>
  <si>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</si>
  <si>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</si>
  <si>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</si>
  <si>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</si>
  <si>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</si>
  <si>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</si>
  <si>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</si>
  <si>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</si>
  <si>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</si>
  <si>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</si>
  <si>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</si>
  <si>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</si>
  <si>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</si>
  <si>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</si>
  <si>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</si>
  <si>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</si>
  <si>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</si>
  <si>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</si>
  <si>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</si>
  <si>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</si>
  <si>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</si>
  <si>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</si>
  <si>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</si>
  <si>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</si>
  <si>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</si>
  <si>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</si>
  <si>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</si>
  <si>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</si>
  <si>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</si>
  <si>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</si>
  <si>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</si>
  <si>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</si>
  <si>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</si>
  <si>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</si>
  <si>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</si>
  <si>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</si>
  <si>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</si>
  <si>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</si>
  <si>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</si>
  <si>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</si>
  <si>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</si>
  <si>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</si>
  <si>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</si>
  <si>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</si>
  <si>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</si>
  <si>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</si>
  <si>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</si>
  <si>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</si>
  <si>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</si>
  <si>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</si>
  <si>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</si>
  <si>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</si>
  <si>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</si>
  <si>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</si>
  <si>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</si>
  <si>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</si>
  <si>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</si>
  <si>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</si>
  <si>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</si>
  <si>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</si>
  <si>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</si>
  <si>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</si>
  <si>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</si>
  <si>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</si>
  <si>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</si>
  <si>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</si>
  <si>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</si>
  <si>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</si>
  <si>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</si>
  <si>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</si>
  <si>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</si>
  <si>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</si>
  <si>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</si>
  <si>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</si>
  <si>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</si>
  <si>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</si>
  <si>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</si>
  <si>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</si>
  <si>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</si>
  <si>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</si>
  <si>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</si>
  <si>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</si>
  <si>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</si>
  <si>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</si>
  <si>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</si>
  <si>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</si>
  <si>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</si>
  <si>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</si>
  <si>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</si>
  <si>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</si>
  <si>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</si>
  <si>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</si>
  <si>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</si>
  <si>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</si>
  <si>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</si>
  <si>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</si>
  <si>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</si>
  <si>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</si>
  <si>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</si>
  <si>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</si>
  <si>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</si>
  <si>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</si>
  <si>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</si>
  <si>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</si>
  <si>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</si>
  <si>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</si>
  <si>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</si>
  <si>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</si>
  <si>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</si>
  <si>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</si>
  <si>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</si>
  <si>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</si>
  <si>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</si>
  <si>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</si>
  <si>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</si>
  <si>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</si>
  <si>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</si>
  <si>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</si>
  <si>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</si>
  <si>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</si>
  <si>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</si>
  <si>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</si>
  <si>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</si>
  <si>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</si>
  <si>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</si>
  <si>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</si>
  <si>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</si>
  <si>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</si>
  <si>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</si>
  <si>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</si>
  <si>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</si>
  <si>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</si>
  <si>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</si>
  <si>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</si>
  <si>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</si>
  <si>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</si>
  <si>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</si>
  <si>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</si>
  <si>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</si>
  <si>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</si>
  <si>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</si>
  <si>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</si>
  <si>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</si>
  <si>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</si>
  <si>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</si>
  <si>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</si>
  <si>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</si>
  <si>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</si>
  <si>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</si>
  <si>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</si>
  <si>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</si>
  <si>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</si>
  <si>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</si>
  <si>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</si>
  <si>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</si>
  <si>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</si>
  <si>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</si>
  <si>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</si>
  <si>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</si>
  <si>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</si>
  <si>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</si>
  <si>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</si>
  <si>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</si>
  <si>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</si>
  <si>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</si>
  <si>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</si>
  <si>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</si>
  <si>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</si>
  <si>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</si>
  <si>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</si>
  <si>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</si>
  <si>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</si>
  <si>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</si>
  <si>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</si>
  <si>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</si>
  <si>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</si>
  <si>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</si>
  <si>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</si>
  <si>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</si>
  <si>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</si>
  <si>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</si>
  <si>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</si>
  <si>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</si>
  <si>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</si>
  <si>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</si>
  <si>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</si>
  <si>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</si>
  <si>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</si>
  <si>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</si>
  <si>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</si>
  <si>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</si>
  <si>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</si>
  <si>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</si>
  <si>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</si>
  <si>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</si>
  <si>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</si>
  <si>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</si>
  <si>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</si>
  <si>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</si>
  <si>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</si>
  <si>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</si>
  <si>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</si>
  <si>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</si>
  <si>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</si>
  <si>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</si>
  <si>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</si>
  <si>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</si>
  <si>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</si>
  <si>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</si>
  <si>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</si>
  <si>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</si>
  <si>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</si>
  <si>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</si>
  <si>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</si>
  <si>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</si>
  <si>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</si>
  <si>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</si>
  <si>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</si>
  <si>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</si>
  <si>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</si>
  <si>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</si>
  <si>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</si>
  <si>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</si>
  <si>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</si>
  <si>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</si>
  <si>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</si>
  <si>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</si>
  <si>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</si>
  <si>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</si>
  <si>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</si>
  <si>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</si>
  <si>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</si>
  <si>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</si>
  <si>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</si>
  <si>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</si>
  <si>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</si>
  <si>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</si>
  <si>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</si>
  <si>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</si>
  <si>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</si>
  <si>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</si>
  <si>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</si>
  <si>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</si>
  <si>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</si>
  <si>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</si>
  <si>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</si>
  <si>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</si>
  <si>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</si>
  <si>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</si>
  <si>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</si>
  <si>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</si>
  <si>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</si>
  <si>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</si>
  <si>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</si>
  <si>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</si>
  <si>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</si>
  <si>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</si>
  <si>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</si>
  <si>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</si>
  <si>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</si>
  <si>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</si>
  <si>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</si>
  <si>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</si>
  <si>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</si>
  <si>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</si>
  <si>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</si>
  <si>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</si>
  <si>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</si>
  <si>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</si>
  <si>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</si>
  <si>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</si>
  <si>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</si>
  <si>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</si>
  <si>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</si>
  <si>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</si>
  <si>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</si>
  <si>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</si>
  <si>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</si>
  <si>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</si>
  <si>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</si>
  <si>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</si>
  <si>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</si>
  <si>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</si>
  <si>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</si>
  <si>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</si>
  <si>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</si>
  <si>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</si>
  <si>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</si>
  <si>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</si>
  <si>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</si>
  <si>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</si>
  <si>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</si>
  <si>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</si>
  <si>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</si>
  <si>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</si>
  <si>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</si>
  <si>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</si>
  <si>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</si>
  <si>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</si>
  <si>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</si>
  <si>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</si>
  <si>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</si>
  <si>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</si>
  <si>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</si>
  <si>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</si>
  <si>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</si>
  <si>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</si>
  <si>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</si>
  <si>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</si>
  <si>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</si>
  <si>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</si>
  <si>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</si>
  <si>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</si>
  <si>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</si>
  <si>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</si>
  <si>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</si>
  <si>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</si>
  <si>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</si>
  <si>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</si>
  <si>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</si>
  <si>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</si>
  <si>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</si>
  <si>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</si>
  <si>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</si>
  <si>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</si>
  <si>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</si>
  <si>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</si>
  <si>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</si>
  <si>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</si>
  <si>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</si>
  <si>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</si>
  <si>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</si>
  <si>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</si>
  <si>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</si>
  <si>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</si>
  <si>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</si>
  <si>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</si>
  <si>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</si>
  <si>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</si>
  <si>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</si>
  <si>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</si>
  <si>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</si>
  <si>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</si>
  <si>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</si>
  <si>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</si>
  <si>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</si>
  <si>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</si>
  <si>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</si>
  <si>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</si>
  <si>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</si>
  <si>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</si>
  <si>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</si>
  <si>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</si>
  <si>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</si>
  <si>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</si>
  <si>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</si>
  <si>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</si>
  <si>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</si>
  <si>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</si>
  <si>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</si>
  <si>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</si>
  <si>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</si>
  <si>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</si>
  <si>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</si>
  <si>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</si>
  <si>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</si>
  <si>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</si>
  <si>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</si>
  <si>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</si>
  <si>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</si>
  <si>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</si>
  <si>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</si>
  <si>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</si>
  <si>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</si>
  <si>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</si>
  <si>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</si>
  <si>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</si>
  <si>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</si>
  <si>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</si>
  <si>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</si>
  <si>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</si>
  <si>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</si>
  <si>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</si>
  <si>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</si>
  <si>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</si>
  <si>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</si>
  <si>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</si>
  <si>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</si>
  <si>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</si>
  <si>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</si>
  <si>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</si>
  <si>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</si>
  <si>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</si>
  <si>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</si>
  <si>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</si>
  <si>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</si>
  <si>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</si>
  <si>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</si>
  <si>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</si>
  <si>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</si>
  <si>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</si>
  <si>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</si>
  <si>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</si>
  <si>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</si>
  <si>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</si>
  <si>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</si>
  <si>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</si>
  <si>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</si>
  <si>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</si>
  <si>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</si>
  <si>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</si>
  <si>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</si>
  <si>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</si>
  <si>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</si>
  <si>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</si>
  <si>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</si>
  <si>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</si>
  <si>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</si>
  <si>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</si>
  <si>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</si>
  <si>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</si>
  <si>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</si>
  <si>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</si>
  <si>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</si>
  <si>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</si>
  <si>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</si>
  <si>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</si>
  <si>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</si>
  <si>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</si>
  <si>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</si>
  <si>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</si>
  <si>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</si>
  <si>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</si>
  <si>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</si>
  <si>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</si>
  <si>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</si>
  <si>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</si>
  <si>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</si>
  <si>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</si>
  <si>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</si>
  <si>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</si>
  <si>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</si>
  <si>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</si>
  <si>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</si>
  <si>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</si>
  <si>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</si>
  <si>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</si>
  <si>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</si>
  <si>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</si>
  <si>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</si>
  <si>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</si>
  <si>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</si>
  <si>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</si>
  <si>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</si>
  <si>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</si>
  <si>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</si>
  <si>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</si>
  <si>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</si>
  <si>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</si>
  <si>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</si>
  <si>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</si>
  <si>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</si>
  <si>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</si>
  <si>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</si>
  <si>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</si>
  <si>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</si>
  <si>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</si>
  <si>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</si>
  <si>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</si>
  <si>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</si>
  <si>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</si>
  <si>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</si>
  <si>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</si>
  <si>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</si>
  <si>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</si>
  <si>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</si>
  <si>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</si>
  <si>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</si>
  <si>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</si>
  <si>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</si>
  <si>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</si>
  <si>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</si>
  <si>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</si>
  <si>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</si>
  <si>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</si>
  <si>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</si>
  <si>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</si>
  <si>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</si>
  <si>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</si>
  <si>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</si>
  <si>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</si>
  <si>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</si>
  <si>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</si>
  <si>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</si>
  <si>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</si>
  <si>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</si>
  <si>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</si>
  <si>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</si>
  <si>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</si>
  <si>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</si>
  <si>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</si>
  <si>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</si>
  <si>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</si>
  <si>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</si>
  <si>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</si>
  <si>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</si>
  <si>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</si>
  <si>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</si>
  <si>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</si>
  <si>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</si>
  <si>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</si>
  <si>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</si>
  <si>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</si>
  <si>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</si>
  <si>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</si>
  <si>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</si>
  <si>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</si>
  <si>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</si>
  <si>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</si>
  <si>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</si>
  <si>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</si>
  <si>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</si>
  <si>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</si>
  <si>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</si>
  <si>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</si>
  <si>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</si>
  <si>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</si>
  <si>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</si>
  <si>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</si>
  <si>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</si>
  <si>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</si>
  <si>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</si>
  <si>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</si>
  <si>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</si>
  <si>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</si>
  <si>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</si>
  <si>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</si>
  <si>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</si>
  <si>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</si>
  <si>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</si>
  <si>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</si>
  <si>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</si>
  <si>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</si>
  <si>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</si>
  <si>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</si>
  <si>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</si>
  <si>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</si>
  <si>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</si>
  <si>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</si>
  <si>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</si>
  <si>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</si>
  <si>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</si>
  <si>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</si>
  <si>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</si>
  <si>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</si>
  <si>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</si>
  <si>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</si>
  <si>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</si>
  <si>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</si>
  <si>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</si>
  <si>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</si>
  <si>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</si>
  <si>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</si>
  <si>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</si>
  <si>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</si>
  <si>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</si>
  <si>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</si>
  <si>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</si>
  <si>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</si>
  <si>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</si>
  <si>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</si>
  <si>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</si>
  <si>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</si>
  <si>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</si>
  <si>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</si>
  <si>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</si>
  <si>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</si>
  <si>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</si>
  <si>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</si>
  <si>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</si>
  <si>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</si>
  <si>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</si>
  <si>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</si>
  <si>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</si>
  <si>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</si>
  <si>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</si>
  <si>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</si>
  <si>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</si>
  <si>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</si>
  <si>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</si>
  <si>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</si>
  <si>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</si>
  <si>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</si>
  <si>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</si>
  <si>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</si>
  <si>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</si>
  <si>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</si>
  <si>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</si>
  <si>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</si>
  <si>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</si>
  <si>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</si>
  <si>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</si>
  <si>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</si>
  <si>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</si>
  <si>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</si>
  <si>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</si>
  <si>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</si>
  <si>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</si>
  <si>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</si>
  <si>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</si>
  <si>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</si>
  <si>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</si>
  <si>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</si>
  <si>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</si>
  <si>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</si>
  <si>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</si>
  <si>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</si>
  <si>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</si>
  <si>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</si>
  <si>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</si>
  <si>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</si>
  <si>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</si>
  <si>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</si>
  <si>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</si>
  <si>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</si>
  <si>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</si>
  <si>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</si>
  <si>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</si>
  <si>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</si>
  <si>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</si>
  <si>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</si>
  <si>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</si>
  <si>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</si>
  <si>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</si>
  <si>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</si>
  <si>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</si>
  <si>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</si>
  <si>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</si>
  <si>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</si>
  <si>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</si>
  <si>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</si>
  <si>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</si>
  <si>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</si>
  <si>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</si>
  <si>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</si>
  <si>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</si>
  <si>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</si>
  <si>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</si>
  <si>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</si>
  <si>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</si>
  <si>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</si>
  <si>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</si>
  <si>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</si>
  <si>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</si>
  <si>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</si>
  <si>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</si>
  <si>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</si>
  <si>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</si>
  <si>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</si>
  <si>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</si>
  <si>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</si>
  <si>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</si>
  <si>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</si>
  <si>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</si>
  <si>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</si>
  <si>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</si>
  <si>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</si>
  <si>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</si>
  <si>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</si>
  <si>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</si>
  <si>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</si>
  <si>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</si>
  <si>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</si>
  <si>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</si>
  <si>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</si>
  <si>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</si>
  <si>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</si>
  <si>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</si>
  <si>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</si>
  <si>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</si>
  <si>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</si>
  <si>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</si>
  <si>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</si>
  <si>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</si>
  <si>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</si>
  <si>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</si>
  <si>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</si>
  <si>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</si>
  <si>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</si>
  <si>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</si>
  <si>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</si>
  <si>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</si>
  <si>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</si>
  <si>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</si>
  <si>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</si>
  <si>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</si>
  <si>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</si>
  <si>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</si>
  <si>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</si>
  <si>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</si>
  <si>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</si>
  <si>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</si>
  <si>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</si>
  <si>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</si>
  <si>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</si>
  <si>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</si>
  <si>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</si>
  <si>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</si>
  <si>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</si>
  <si>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</si>
  <si>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</si>
  <si>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</si>
  <si>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</si>
  <si>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</si>
  <si>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</si>
  <si>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</si>
  <si>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</si>
  <si>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</si>
  <si>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</si>
  <si>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</si>
  <si>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</si>
  <si>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</si>
  <si>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</si>
  <si>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</si>
  <si>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</si>
  <si>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</si>
  <si>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</si>
  <si>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</si>
  <si>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</si>
  <si>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</si>
  <si>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</si>
  <si>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</si>
  <si>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</si>
  <si>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</si>
  <si>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</si>
  <si>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</si>
  <si>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</si>
  <si>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</si>
  <si>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</si>
  <si>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</si>
  <si>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</si>
  <si>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</si>
  <si>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</si>
  <si>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</si>
  <si>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</si>
  <si>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</si>
  <si>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</si>
  <si>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</si>
  <si>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</si>
  <si>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</si>
  <si>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</si>
  <si>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</si>
  <si>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</si>
  <si>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</si>
  <si>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</si>
  <si>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</si>
  <si>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</si>
  <si>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</si>
  <si>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</si>
  <si>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</si>
  <si>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</si>
  <si>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</si>
  <si>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</si>
  <si>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</si>
  <si>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</si>
  <si>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</si>
  <si>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</si>
  <si>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</si>
  <si>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</si>
  <si>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</si>
  <si>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</si>
  <si>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</si>
  <si>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</si>
  <si>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</si>
  <si>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</si>
  <si>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</si>
  <si>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</si>
  <si>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</si>
  <si>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</si>
  <si>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</si>
  <si>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</si>
  <si>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</si>
  <si>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</si>
  <si>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</si>
  <si>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</si>
  <si>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</si>
  <si>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</si>
  <si>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</si>
  <si>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</si>
  <si>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</si>
  <si>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</si>
  <si>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</si>
  <si>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</si>
  <si>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</si>
  <si>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</si>
  <si>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</si>
  <si>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</si>
  <si>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</si>
  <si>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</si>
  <si>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</si>
  <si>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</si>
  <si>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</si>
  <si>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</si>
  <si>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</si>
  <si>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</si>
  <si>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</si>
  <si>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</si>
  <si>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</si>
  <si>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</si>
  <si>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</si>
  <si>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</si>
  <si>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</si>
  <si>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</si>
  <si>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</si>
  <si>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</si>
  <si>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</si>
  <si>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</si>
  <si>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</si>
  <si>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</si>
  <si>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</si>
  <si>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</si>
  <si>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</si>
  <si>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</si>
  <si>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</si>
  <si>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</si>
  <si>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</si>
  <si>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</si>
  <si>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</si>
  <si>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</si>
  <si>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</si>
  <si>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</si>
  <si>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</si>
  <si>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</si>
  <si>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</si>
  <si>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</si>
  <si>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</si>
  <si>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</si>
  <si>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</si>
  <si>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</si>
  <si>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</si>
  <si>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</si>
  <si>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</si>
  <si>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</si>
  <si>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</si>
  <si>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</si>
  <si>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</si>
  <si>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</si>
  <si>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</si>
  <si>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</si>
  <si>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</si>
  <si>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</si>
  <si>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</si>
  <si>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</si>
  <si>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</si>
  <si>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</si>
  <si>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</si>
  <si>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</si>
  <si>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</si>
  <si>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</si>
  <si>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</si>
  <si>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</si>
  <si>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</si>
  <si>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</si>
  <si>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</si>
  <si>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</si>
  <si>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</si>
  <si>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</si>
  <si>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</si>
  <si>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</si>
  <si>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</si>
  <si>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</si>
  <si>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</si>
  <si>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</si>
  <si>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</si>
  <si>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</si>
  <si>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</si>
  <si>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</si>
  <si>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</si>
  <si>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</si>
  <si>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</si>
  <si>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</si>
  <si>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</si>
  <si>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</si>
  <si>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</si>
  <si>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</si>
  <si>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</si>
  <si>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</si>
  <si>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</si>
  <si>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</si>
  <si>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</si>
  <si>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</si>
  <si>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</si>
  <si>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</si>
  <si>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</si>
  <si>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</si>
  <si>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</si>
  <si>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</si>
  <si>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</si>
  <si>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</si>
  <si>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</si>
  <si>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</si>
  <si>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</si>
  <si>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</si>
  <si>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</si>
  <si>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</si>
  <si>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</si>
  <si>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</si>
  <si>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</si>
  <si>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</si>
  <si>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</si>
  <si>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</si>
  <si>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</si>
  <si>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</si>
  <si>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</si>
  <si>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</si>
  <si>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</si>
  <si>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</si>
  <si>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</si>
  <si>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</si>
  <si>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</si>
  <si>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</si>
  <si>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</si>
  <si>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</si>
  <si>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</si>
  <si>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</si>
  <si>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</si>
  <si>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</si>
  <si>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</si>
  <si>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</si>
  <si>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</si>
  <si>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</si>
  <si>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</si>
  <si>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</si>
  <si>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</si>
  <si>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</si>
  <si>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</si>
  <si>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</si>
  <si>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</si>
  <si>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</si>
  <si>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</si>
  <si>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</si>
  <si>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</si>
  <si>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</si>
  <si>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</si>
  <si>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</si>
  <si>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</si>
  <si>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</si>
  <si>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</si>
  <si>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</si>
  <si>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</si>
  <si>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</si>
  <si>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</si>
  <si>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</si>
  <si>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</si>
  <si>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</si>
  <si>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</si>
  <si>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</si>
  <si>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</si>
  <si>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</si>
  <si>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</si>
  <si>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</si>
  <si>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</si>
  <si>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</si>
  <si>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</si>
  <si>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</si>
  <si>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</si>
  <si>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</si>
  <si>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</si>
  <si>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</si>
  <si>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</si>
  <si>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</si>
  <si>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</si>
  <si>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</si>
  <si>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</si>
  <si>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</si>
  <si>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</si>
  <si>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</si>
  <si>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</si>
  <si>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</si>
  <si>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</si>
  <si>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</si>
  <si>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</si>
  <si>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</si>
  <si>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</si>
  <si>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</si>
  <si>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</si>
  <si>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</si>
  <si>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</si>
  <si>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</si>
  <si>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</si>
  <si>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</si>
  <si>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</si>
  <si>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</si>
  <si>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</si>
  <si>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</si>
  <si>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</si>
  <si>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</si>
  <si>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</si>
  <si>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</si>
  <si>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</si>
  <si>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</si>
  <si>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</si>
  <si>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</si>
  <si>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</si>
  <si>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</si>
  <si>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</si>
  <si>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</si>
  <si>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</si>
  <si>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</si>
  <si>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</si>
  <si>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</si>
  <si>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</si>
  <si>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</si>
  <si>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</si>
  <si>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</si>
  <si>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</si>
  <si>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</si>
  <si>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</si>
  <si>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</si>
  <si>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</si>
  <si>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</si>
  <si>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</si>
  <si>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</si>
  <si>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</si>
  <si>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</si>
  <si>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</si>
  <si>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</si>
  <si>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</si>
  <si>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</si>
  <si>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</si>
  <si>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</si>
  <si>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</si>
  <si>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</si>
  <si>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</si>
  <si>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</si>
  <si>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</si>
  <si>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</si>
  <si>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</si>
  <si>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</si>
  <si>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</si>
  <si>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</si>
  <si>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</si>
  <si>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</si>
  <si>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</si>
  <si>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</si>
  <si>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</si>
  <si>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</si>
  <si>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</si>
  <si>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</si>
  <si>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</si>
  <si>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</si>
  <si>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</si>
  <si>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</si>
  <si>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</si>
  <si>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</si>
  <si>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</si>
  <si>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</si>
  <si>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</si>
  <si>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</si>
  <si>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</si>
  <si>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</si>
  <si>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</si>
  <si>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</si>
  <si>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</si>
  <si>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</si>
  <si>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</si>
  <si>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</si>
  <si>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</si>
  <si>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</si>
  <si>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</si>
  <si>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</si>
  <si>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</si>
  <si>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</si>
  <si>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</si>
  <si>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</si>
  <si>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</si>
  <si>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</si>
  <si>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</si>
  <si>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</si>
  <si>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</si>
  <si>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</si>
  <si>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</si>
  <si>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</si>
  <si>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</si>
  <si>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</si>
  <si>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</si>
  <si>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</si>
  <si>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</si>
  <si>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</si>
  <si>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</si>
  <si>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</si>
  <si>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</si>
  <si>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</si>
  <si>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</si>
  <si>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</si>
  <si>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</si>
  <si>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</si>
  <si>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</si>
  <si>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</si>
  <si>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</si>
  <si>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</si>
  <si>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</si>
  <si>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</si>
  <si>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</si>
  <si>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</si>
  <si>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</si>
  <si>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</si>
  <si>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</si>
  <si>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</si>
  <si>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</si>
  <si>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</si>
  <si>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</si>
  <si>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</si>
  <si>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</si>
  <si>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</si>
  <si>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</si>
  <si>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</si>
  <si>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</si>
  <si>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</si>
  <si>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</si>
  <si>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</si>
  <si>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</si>
  <si>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</si>
  <si>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</si>
  <si>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</si>
  <si>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</si>
  <si>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</si>
  <si>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</si>
  <si>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</si>
  <si>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</si>
  <si>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</si>
  <si>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</si>
  <si>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</si>
  <si>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</si>
  <si>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</si>
  <si>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</si>
  <si>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</si>
  <si>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</si>
  <si>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</si>
  <si>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</si>
  <si>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</si>
  <si>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</si>
  <si>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</si>
  <si>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</si>
  <si>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</si>
  <si>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</si>
  <si>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</si>
  <si>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</si>
  <si>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</si>
  <si>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</si>
  <si>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</si>
  <si>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</si>
  <si>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</si>
  <si>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</si>
  <si>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</si>
  <si>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</si>
  <si>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</si>
  <si>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</si>
  <si>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</si>
  <si>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</si>
  <si>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</si>
  <si>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</si>
  <si>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</si>
  <si>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</si>
  <si>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</si>
  <si>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</si>
  <si>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</si>
  <si>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</si>
  <si>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</si>
  <si>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</si>
  <si>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</si>
  <si>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</si>
  <si>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</si>
  <si>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</si>
  <si>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</si>
  <si>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</si>
  <si>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</si>
  <si>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</si>
  <si>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</si>
  <si>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</si>
  <si>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</si>
  <si>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</si>
  <si>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</si>
  <si>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</si>
  <si>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</si>
  <si>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</si>
  <si>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</si>
  <si>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</si>
  <si>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</si>
  <si>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</si>
  <si>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</si>
  <si>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</si>
  <si>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</si>
  <si>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</si>
  <si>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</si>
  <si>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</si>
  <si>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</si>
  <si>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</si>
  <si>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</si>
  <si>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</si>
  <si>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</si>
  <si>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</si>
  <si>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</si>
  <si>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</si>
  <si>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</si>
  <si>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</si>
  <si>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</si>
  <si>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</si>
  <si>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</si>
  <si>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</si>
  <si>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</si>
  <si>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</si>
  <si>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</si>
  <si>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</si>
  <si>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</si>
  <si>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</si>
  <si>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</si>
  <si>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</si>
  <si>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</si>
  <si>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</si>
  <si>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</si>
  <si>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</si>
  <si>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</si>
  <si>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</si>
  <si>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</si>
  <si>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</si>
  <si>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</si>
  <si>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</si>
  <si>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</si>
  <si>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</si>
  <si>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</si>
  <si>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</si>
  <si>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</si>
  <si>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</si>
  <si>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</si>
  <si>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</si>
  <si>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</si>
  <si>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</si>
  <si>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</si>
  <si>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</si>
  <si>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</si>
  <si>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</si>
  <si>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</si>
  <si>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</si>
  <si>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</si>
  <si>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</si>
  <si>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</si>
  <si>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</si>
  <si>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</si>
  <si>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</si>
  <si>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</si>
  <si>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</si>
  <si>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</si>
  <si>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</si>
  <si>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</si>
  <si>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</si>
  <si>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</si>
  <si>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</si>
  <si>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</si>
  <si>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</si>
  <si>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</si>
  <si>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</si>
  <si>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</si>
  <si>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</si>
  <si>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</si>
  <si>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</si>
  <si>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</si>
  <si>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</si>
  <si>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</si>
  <si>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</si>
  <si>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</si>
  <si>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</si>
  <si>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</si>
  <si>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</si>
  <si>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</si>
  <si>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</si>
  <si>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</si>
  <si>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</si>
  <si>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</si>
  <si>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</si>
  <si>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</si>
  <si>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</si>
  <si>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</si>
  <si>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</si>
  <si>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</si>
  <si>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</si>
  <si>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</si>
  <si>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</si>
  <si>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</si>
  <si>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</si>
  <si>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</si>
  <si>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</si>
  <si>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</si>
  <si>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</si>
  <si>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</si>
  <si>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</si>
  <si>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</si>
  <si>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</si>
  <si>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</si>
  <si>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</si>
  <si>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</si>
  <si>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</si>
  <si>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</si>
  <si>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</si>
  <si>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</si>
  <si>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</si>
  <si>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</si>
  <si>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</si>
  <si>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</si>
  <si>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</si>
  <si>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</si>
  <si>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</si>
  <si>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</si>
  <si>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</si>
  <si>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</si>
  <si>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</si>
  <si>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</si>
  <si>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</si>
  <si>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</si>
  <si>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</si>
  <si>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</si>
  <si>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</si>
  <si>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</si>
  <si>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</si>
  <si>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</si>
  <si>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</si>
  <si>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</si>
  <si>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</si>
  <si>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</si>
  <si>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</si>
  <si>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</si>
  <si>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</si>
  <si>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</si>
  <si>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</si>
  <si>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</si>
  <si>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</si>
  <si>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</si>
  <si>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</si>
  <si>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</si>
  <si>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</si>
  <si>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</si>
  <si>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</si>
  <si>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</si>
  <si>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</si>
  <si>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</si>
  <si>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</si>
  <si>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</si>
  <si>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</si>
  <si>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</si>
  <si>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</si>
  <si>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</si>
  <si>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</si>
  <si>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</si>
  <si>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</si>
  <si>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</si>
  <si>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</si>
  <si>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</si>
  <si>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</si>
  <si>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</si>
  <si>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</si>
  <si>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</si>
  <si>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</si>
  <si>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</si>
  <si>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</si>
  <si>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</si>
  <si>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</si>
  <si>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</si>
  <si>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</si>
  <si>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</si>
  <si>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</si>
  <si>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</si>
  <si>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</si>
  <si>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</si>
  <si>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</si>
  <si>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</si>
  <si>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</si>
  <si>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</si>
  <si>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</si>
  <si>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</si>
  <si>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</si>
  <si>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</si>
  <si>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</si>
  <si>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</si>
  <si>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</si>
  <si>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</si>
  <si>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</si>
  <si>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</si>
  <si>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</si>
  <si>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</si>
  <si>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</si>
  <si>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</si>
  <si>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</si>
  <si>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</si>
  <si>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</si>
  <si>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</si>
  <si>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</si>
  <si>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</si>
  <si>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</si>
  <si>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</si>
  <si>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</si>
  <si>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</si>
  <si>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</si>
  <si>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</si>
  <si>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</si>
  <si>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</si>
  <si>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</si>
  <si>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</si>
  <si>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</si>
  <si>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</si>
  <si>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</si>
  <si>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</si>
  <si>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</si>
  <si>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</si>
  <si>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</si>
  <si>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</si>
  <si>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</si>
  <si>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</si>
  <si>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</si>
  <si>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</si>
  <si>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</si>
  <si>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</si>
  <si>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</si>
  <si>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</si>
  <si>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</si>
  <si>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</si>
  <si>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</si>
  <si>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</si>
  <si>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</si>
  <si>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</si>
  <si>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</si>
  <si>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</si>
  <si>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</si>
  <si>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</si>
  <si>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</si>
  <si>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</si>
  <si>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</si>
  <si>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</si>
  <si>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</si>
  <si>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</si>
  <si>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</si>
  <si>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</si>
  <si>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</si>
  <si>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</si>
  <si>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</si>
  <si>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</si>
  <si>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</si>
  <si>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</si>
  <si>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</si>
  <si>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</si>
  <si>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</si>
  <si>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</si>
  <si>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</si>
  <si>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</si>
  <si>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</si>
  <si>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</si>
  <si>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</si>
  <si>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</si>
  <si>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</si>
  <si>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</si>
  <si>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</si>
  <si>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</si>
  <si>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</si>
  <si>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</si>
  <si>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</si>
  <si>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</si>
  <si>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</si>
  <si>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</si>
  <si>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</si>
  <si>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</si>
  <si>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</si>
  <si>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</si>
  <si>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</si>
  <si>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</si>
  <si>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</si>
  <si>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</si>
  <si>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</si>
  <si>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</si>
  <si>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</si>
  <si>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</si>
  <si>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</si>
  <si>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</si>
  <si>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</si>
  <si>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</si>
  <si>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</si>
  <si>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</si>
  <si>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</si>
  <si>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</si>
  <si>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</si>
  <si>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</si>
  <si>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</si>
  <si>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</si>
  <si>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</si>
  <si>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</si>
  <si>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</si>
  <si>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</si>
  <si>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</si>
  <si>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</si>
  <si>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</si>
  <si>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</si>
  <si>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</si>
  <si>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</si>
  <si>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</si>
  <si>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</si>
  <si>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</si>
  <si>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</si>
  <si>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</si>
  <si>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</si>
  <si>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</si>
  <si>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</si>
  <si>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</si>
  <si>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</si>
  <si>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</si>
  <si>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</si>
  <si>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</si>
  <si>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</si>
  <si>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</si>
  <si>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</si>
  <si>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</si>
  <si>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</si>
  <si>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</si>
  <si>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</si>
  <si>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</si>
  <si>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</si>
  <si>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</si>
  <si>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</si>
  <si>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</si>
  <si>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</si>
  <si>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</si>
  <si>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</si>
  <si>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</si>
  <si>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</si>
  <si>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</si>
  <si>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</si>
  <si>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</si>
  <si>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</si>
  <si>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</si>
  <si>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</si>
  <si>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</si>
  <si>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</si>
  <si>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</si>
  <si>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</si>
  <si>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</si>
  <si>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</si>
  <si>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</si>
  <si>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</si>
  <si>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</si>
  <si>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</si>
  <si>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</si>
  <si>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</si>
  <si>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</si>
  <si>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</si>
  <si>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</si>
  <si>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</si>
  <si>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</si>
  <si>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</si>
  <si>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</si>
  <si>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</si>
  <si>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</si>
  <si>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</si>
  <si>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</si>
  <si>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</si>
  <si>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</si>
  <si>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</si>
  <si>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</si>
  <si>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</si>
  <si>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</si>
  <si>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</si>
  <si>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</si>
  <si>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</si>
  <si>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</si>
  <si>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</si>
  <si>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</si>
  <si>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</si>
  <si>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</si>
  <si>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</si>
  <si>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</si>
  <si>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</si>
  <si>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</si>
  <si>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</si>
  <si>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</si>
  <si>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</si>
  <si>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</si>
  <si>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</si>
  <si>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</si>
  <si>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</si>
  <si>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</si>
  <si>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</si>
  <si>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</si>
  <si>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</si>
  <si>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</si>
  <si>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</si>
  <si>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</si>
  <si>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</si>
  <si>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</si>
  <si>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</si>
  <si>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</si>
  <si>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</si>
  <si>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</si>
  <si>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</si>
  <si>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</si>
  <si>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</si>
  <si>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</si>
  <si>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</si>
  <si>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</si>
  <si>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</si>
  <si>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</si>
  <si>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</si>
  <si>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</si>
  <si>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</si>
  <si>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</si>
  <si>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</si>
  <si>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</si>
  <si>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</si>
  <si>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</si>
  <si>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</si>
  <si>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</si>
  <si>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</si>
  <si>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</si>
  <si>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</si>
  <si>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</si>
  <si>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</si>
  <si>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</si>
  <si>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</si>
  <si>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</si>
  <si>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</si>
  <si>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</si>
  <si>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</si>
  <si>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</si>
  <si>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</si>
  <si>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</si>
  <si>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</si>
  <si>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</si>
  <si>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</si>
  <si>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</si>
  <si>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</si>
  <si>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</si>
  <si>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</si>
  <si>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</si>
  <si>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</si>
  <si>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</si>
  <si>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</si>
  <si>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</si>
  <si>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</si>
  <si>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</si>
  <si>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</si>
  <si>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</si>
  <si>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</si>
  <si>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</si>
  <si>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</si>
  <si>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</si>
  <si>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</si>
  <si>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</si>
  <si>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</si>
  <si>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</si>
  <si>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</si>
  <si>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</si>
  <si>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</si>
  <si>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</si>
  <si>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</si>
  <si>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</si>
  <si>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</si>
  <si>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</si>
  <si>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</si>
  <si>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</si>
  <si>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</si>
  <si>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</si>
  <si>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</si>
  <si>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</si>
  <si>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</si>
  <si>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</si>
  <si>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</si>
  <si>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</si>
  <si>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</si>
  <si>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</si>
  <si>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</si>
  <si>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</si>
  <si>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</si>
  <si>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</si>
  <si>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</si>
  <si>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</si>
  <si>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</si>
  <si>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</si>
  <si>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</si>
  <si>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</si>
  <si>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</si>
  <si>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</si>
  <si>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</si>
  <si>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</si>
  <si>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</si>
  <si>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</si>
  <si>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</si>
  <si>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</si>
  <si>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</si>
  <si>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</si>
  <si>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</si>
  <si>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</si>
  <si>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</si>
  <si>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</si>
  <si>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</si>
  <si>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</si>
  <si>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</si>
  <si>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</si>
  <si>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</si>
  <si>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</si>
  <si>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</si>
  <si>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</si>
  <si>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</si>
  <si>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</si>
  <si>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</si>
  <si>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</si>
  <si>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</si>
  <si>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</si>
  <si>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</si>
  <si>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</si>
  <si>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</si>
  <si>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</si>
  <si>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</si>
  <si>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</si>
  <si>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</si>
  <si>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</si>
  <si>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</si>
  <si>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</si>
  <si>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</si>
  <si>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</si>
  <si>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</si>
  <si>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</si>
  <si>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</si>
  <si>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</si>
  <si>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</si>
  <si>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</si>
  <si>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</si>
  <si>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</si>
  <si>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</si>
  <si>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</si>
  <si>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</si>
  <si>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</si>
  <si>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</si>
  <si>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</si>
  <si>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</si>
  <si>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</si>
  <si>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</si>
  <si>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</si>
  <si>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</si>
  <si>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</si>
  <si>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</si>
  <si>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</si>
  <si>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</si>
  <si>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</si>
  <si>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</si>
  <si>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</si>
  <si>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</si>
  <si>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</si>
  <si>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</si>
  <si>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</si>
  <si>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</si>
  <si>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</si>
  <si>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</si>
  <si>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</si>
  <si>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</si>
  <si>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</si>
  <si>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</si>
  <si>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</si>
  <si>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</si>
  <si>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</si>
  <si>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</si>
  <si>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</si>
  <si>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</si>
  <si>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</si>
  <si>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</si>
  <si>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</si>
  <si>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</si>
  <si>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</si>
  <si>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</si>
  <si>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</si>
  <si>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</si>
  <si>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</si>
  <si>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</si>
  <si>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</si>
  <si>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</si>
  <si>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</si>
  <si>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</si>
  <si>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</si>
  <si>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</si>
  <si>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</si>
  <si>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</si>
  <si>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</si>
  <si>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</si>
  <si>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</si>
  <si>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</si>
  <si>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</si>
  <si>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</si>
  <si>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</si>
  <si>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</si>
  <si>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</si>
  <si>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</si>
  <si>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</si>
  <si>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</si>
  <si>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</si>
  <si>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</si>
  <si>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</si>
  <si>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</si>
  <si>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</si>
  <si>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</si>
  <si>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</si>
  <si>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</si>
  <si>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</si>
  <si>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</si>
  <si>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</si>
  <si>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</si>
  <si>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</si>
  <si>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</si>
  <si>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</si>
  <si>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</si>
  <si>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</si>
  <si>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</si>
  <si>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</si>
  <si>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</si>
  <si>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</si>
  <si>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</si>
  <si>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</si>
  <si>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</si>
  <si>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</si>
  <si>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</si>
  <si>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</si>
  <si>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</si>
  <si>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</si>
  <si>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</si>
  <si>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</si>
  <si>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</si>
  <si>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</si>
  <si>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</si>
  <si>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</si>
  <si>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</si>
  <si>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</si>
  <si>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</si>
  <si>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</si>
  <si>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</si>
  <si>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</si>
  <si>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</si>
  <si>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</si>
  <si>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</si>
  <si>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</si>
  <si>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</si>
  <si>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</si>
  <si>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</si>
  <si>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</si>
  <si>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</si>
  <si>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</si>
  <si>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</si>
  <si>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</si>
  <si>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</si>
  <si>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</si>
  <si>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</si>
  <si>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</si>
  <si>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</si>
  <si>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</si>
  <si>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</si>
  <si>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</si>
  <si>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</si>
  <si>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</si>
  <si>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</si>
  <si>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</si>
  <si>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</si>
  <si>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</si>
  <si>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</si>
  <si>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</si>
  <si>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</si>
  <si>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</si>
  <si>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</si>
  <si>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</si>
  <si>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</si>
  <si>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</si>
  <si>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</si>
  <si>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</si>
  <si>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</si>
  <si>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</si>
  <si>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</si>
  <si>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</si>
  <si>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</si>
  <si>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</si>
  <si>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</si>
  <si>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</si>
  <si>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</si>
  <si>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</si>
  <si>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</si>
  <si>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</si>
  <si>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</si>
  <si>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</si>
  <si>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</si>
  <si>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</si>
  <si>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</si>
  <si>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</si>
  <si>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</si>
  <si>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</si>
  <si>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</si>
  <si>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</si>
  <si>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</si>
  <si>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</si>
  <si>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</si>
  <si>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</si>
  <si>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</si>
  <si>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</si>
  <si>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</si>
  <si>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</si>
  <si>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</si>
  <si>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</si>
  <si>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</si>
  <si>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</si>
  <si>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</si>
  <si>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</si>
  <si>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</si>
  <si>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</si>
  <si>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</si>
  <si>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</si>
  <si>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</si>
  <si>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</si>
  <si>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</si>
  <si>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</si>
  <si>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</si>
  <si>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</si>
  <si>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</si>
  <si>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</si>
  <si>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</si>
  <si>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</si>
  <si>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</si>
  <si>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</si>
  <si>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</si>
  <si>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</si>
  <si>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</si>
  <si>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</si>
  <si>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</si>
  <si>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</si>
  <si>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</si>
  <si>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</si>
  <si>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</si>
  <si>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</si>
  <si>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</si>
  <si>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</si>
  <si>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</si>
  <si>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</si>
  <si>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</si>
  <si>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</si>
  <si>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</si>
  <si>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</si>
  <si>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</si>
  <si>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</si>
  <si>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</si>
  <si>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</si>
  <si>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</si>
  <si>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</si>
  <si>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</si>
  <si>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</si>
  <si>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</si>
  <si>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</si>
  <si>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</si>
  <si>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</si>
  <si>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</si>
  <si>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</si>
  <si>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</si>
  <si>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</si>
  <si>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</si>
  <si>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</si>
  <si>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</si>
  <si>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</si>
  <si>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</si>
  <si>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</si>
  <si>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</si>
  <si>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</si>
  <si>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</si>
  <si>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</si>
  <si>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</si>
  <si>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</si>
  <si>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</si>
  <si>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</si>
  <si>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</si>
  <si>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</si>
  <si>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</si>
  <si>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</si>
  <si>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</si>
  <si>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</si>
  <si>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</si>
  <si>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</si>
  <si>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</si>
  <si>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</si>
  <si>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</si>
  <si>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</si>
  <si>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</si>
  <si>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</si>
  <si>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</si>
  <si>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</si>
  <si>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</si>
  <si>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</si>
  <si>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</si>
  <si>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</si>
  <si>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</si>
  <si>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</si>
  <si>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</si>
  <si>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</si>
  <si>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</si>
  <si>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</si>
  <si>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</si>
  <si>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</si>
  <si>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</si>
  <si>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</si>
  <si>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</si>
  <si>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</si>
  <si>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</si>
  <si>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</si>
  <si>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</si>
  <si>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</si>
  <si>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</si>
  <si>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</si>
  <si>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</si>
  <si>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</si>
  <si>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</si>
  <si>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</si>
  <si>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</si>
  <si>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</si>
  <si>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</si>
  <si>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</si>
  <si>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</si>
  <si>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</si>
  <si>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</si>
  <si>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</si>
  <si>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</si>
  <si>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</si>
  <si>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</si>
  <si>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</si>
  <si>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</si>
  <si>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</si>
  <si>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</si>
  <si>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</si>
  <si>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</si>
  <si>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</si>
  <si>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</si>
  <si>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</si>
  <si>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</si>
  <si>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</si>
  <si>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</si>
  <si>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</si>
  <si>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</si>
  <si>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</si>
  <si>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</si>
  <si>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</si>
  <si>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</si>
  <si>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</si>
  <si>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</si>
  <si>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</si>
  <si>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</si>
  <si>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</si>
  <si>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</si>
  <si>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</si>
  <si>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</si>
  <si>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</si>
  <si>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</si>
  <si>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</si>
  <si>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</si>
  <si>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</si>
  <si>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</si>
  <si>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</si>
  <si>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</si>
  <si>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</si>
  <si>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</si>
  <si>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</si>
  <si>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</si>
  <si>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</si>
  <si>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</si>
  <si>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</si>
  <si>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</si>
  <si>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</si>
  <si>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</si>
  <si>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</si>
  <si>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</si>
  <si>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</si>
  <si>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</si>
  <si>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</si>
  <si>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</si>
  <si>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</si>
  <si>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</si>
  <si>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</si>
  <si>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</si>
  <si>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</si>
  <si>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</si>
  <si>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</si>
  <si>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</si>
  <si>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</si>
  <si>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</si>
  <si>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</si>
  <si>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</si>
  <si>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</si>
  <si>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</si>
  <si>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</si>
  <si>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</si>
  <si>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</si>
  <si>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</si>
  <si>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</si>
  <si>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</si>
  <si>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</si>
  <si>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</si>
  <si>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</si>
  <si>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</si>
  <si>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</si>
  <si>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</si>
  <si>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</si>
  <si>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</si>
  <si>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</si>
  <si>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</si>
  <si>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</si>
  <si>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</si>
  <si>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</si>
  <si>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</si>
  <si>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</si>
  <si>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</si>
  <si>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</si>
  <si>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</si>
  <si>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</si>
  <si>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</si>
  <si>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</si>
  <si>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</si>
  <si>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</si>
  <si>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</si>
  <si>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</si>
  <si>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</si>
  <si>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</si>
  <si>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</si>
  <si>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</si>
  <si>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</si>
  <si>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</si>
  <si>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</si>
  <si>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</si>
  <si>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</si>
  <si>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</si>
  <si>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</si>
  <si>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</si>
  <si>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</si>
  <si>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</si>
  <si>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</si>
  <si>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</si>
  <si>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</si>
  <si>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</si>
  <si>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</si>
  <si>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</si>
  <si>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</si>
  <si>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</si>
  <si>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</si>
  <si>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</si>
  <si>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</si>
  <si>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</si>
  <si>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</si>
  <si>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</si>
  <si>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</si>
  <si>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</si>
  <si>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</si>
  <si>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</si>
  <si>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</si>
  <si>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</si>
  <si>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</si>
  <si>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</si>
  <si>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</si>
  <si>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</si>
  <si>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</si>
  <si>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</si>
  <si>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</si>
  <si>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</si>
  <si>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</si>
  <si>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</si>
  <si>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</si>
  <si>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</si>
  <si>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</si>
  <si>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</si>
  <si>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</si>
  <si>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</si>
  <si>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</si>
  <si>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</si>
  <si>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</si>
  <si>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</si>
  <si>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</si>
  <si>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</si>
  <si>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</si>
  <si>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</si>
  <si>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</si>
  <si>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</si>
  <si>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</si>
  <si>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</si>
  <si>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</si>
  <si>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</si>
  <si>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</si>
  <si>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</si>
  <si>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</si>
  <si>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</si>
  <si>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</si>
  <si>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</si>
  <si>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</si>
  <si>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</si>
  <si>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</si>
  <si>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</si>
  <si>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</si>
  <si>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</si>
  <si>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</si>
  <si>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</si>
  <si>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</si>
  <si>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</si>
  <si>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</si>
  <si>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</si>
  <si>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</si>
  <si>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</si>
  <si>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</si>
  <si>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</si>
  <si>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</si>
  <si>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</si>
  <si>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</si>
  <si>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</si>
  <si>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</si>
  <si>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</si>
  <si>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</si>
  <si>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</si>
  <si>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</si>
  <si>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</si>
  <si>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</si>
  <si>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</si>
  <si>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</si>
  <si>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</si>
  <si>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</si>
  <si>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</si>
  <si>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</si>
  <si>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</si>
  <si>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</si>
  <si>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</si>
  <si>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</si>
  <si>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</si>
  <si>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</si>
  <si>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</si>
  <si>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</si>
  <si>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</si>
  <si>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</si>
  <si>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</si>
  <si>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</si>
  <si>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</si>
  <si>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</si>
  <si>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</si>
  <si>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</si>
  <si>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</si>
  <si>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</si>
  <si>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</si>
  <si>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</si>
  <si>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</si>
  <si>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</si>
  <si>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</si>
  <si>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</si>
  <si>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</si>
  <si>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</si>
  <si>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</si>
  <si>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</si>
  <si>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</si>
  <si>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</si>
  <si>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</si>
  <si>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</si>
  <si>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</si>
  <si>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</si>
  <si>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</si>
  <si>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</si>
  <si>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</si>
  <si>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</si>
  <si>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</si>
  <si>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</si>
  <si>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</si>
  <si>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</si>
  <si>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</si>
  <si>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</si>
  <si>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</si>
  <si>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</si>
  <si>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</si>
  <si>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</si>
  <si>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</si>
  <si>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</si>
  <si>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</si>
  <si>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</si>
  <si>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</si>
  <si>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</si>
  <si>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</si>
  <si>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</si>
  <si>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</si>
  <si>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</si>
  <si>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</si>
  <si>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</si>
  <si>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</si>
  <si>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</si>
  <si>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</si>
  <si>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</si>
  <si>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</si>
  <si>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</si>
  <si>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</si>
  <si>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</si>
  <si>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</si>
  <si>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</si>
  <si>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</si>
  <si>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</si>
  <si>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</si>
  <si>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</si>
  <si>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</si>
  <si>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</si>
  <si>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</si>
  <si>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</si>
  <si>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</si>
  <si>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</si>
  <si>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</si>
  <si>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</si>
  <si>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</si>
  <si>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</si>
  <si>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</si>
  <si>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</si>
  <si>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</si>
  <si>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</si>
  <si>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</si>
  <si>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</si>
  <si>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</si>
  <si>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</si>
  <si>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</si>
  <si>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</si>
  <si>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</si>
  <si>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</si>
  <si>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</si>
  <si>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</si>
  <si>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</si>
  <si>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</si>
  <si>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</si>
  <si>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</si>
  <si>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</si>
  <si>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</si>
  <si>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</si>
  <si>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</si>
  <si>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</si>
  <si>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</si>
  <si>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</si>
  <si>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</si>
  <si>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</si>
  <si>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</si>
  <si>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</si>
  <si>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</si>
  <si>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</si>
  <si>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</si>
  <si>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</si>
  <si>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</si>
  <si>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</si>
  <si>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</si>
  <si>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</si>
  <si>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</si>
  <si>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</si>
  <si>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</si>
  <si>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</si>
  <si>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</si>
  <si>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</si>
  <si>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</si>
  <si>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</si>
  <si>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</si>
  <si>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</si>
  <si>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</si>
  <si>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</si>
  <si>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</si>
  <si>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</si>
  <si>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</si>
  <si>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</si>
  <si>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</si>
  <si>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</si>
  <si>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</si>
  <si>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</si>
  <si>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</si>
  <si>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</si>
  <si>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</si>
  <si>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</si>
  <si>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</si>
  <si>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</si>
  <si>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</si>
  <si>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</si>
  <si>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</si>
  <si>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</si>
  <si>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</si>
  <si>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</si>
  <si>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</si>
  <si>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</si>
  <si>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</si>
  <si>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</si>
  <si>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</si>
  <si>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</si>
  <si>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</si>
  <si>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</si>
  <si>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</si>
  <si>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</si>
  <si>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</si>
  <si>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</si>
  <si>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</si>
  <si>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</si>
  <si>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</si>
  <si>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</si>
  <si>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</si>
  <si>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</si>
  <si>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</si>
  <si>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</si>
  <si>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</si>
  <si>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</si>
  <si>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</si>
  <si>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</si>
  <si>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</si>
  <si>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</si>
  <si>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</si>
  <si>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</si>
  <si>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</si>
  <si>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</si>
  <si>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</si>
  <si>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</si>
  <si>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</si>
  <si>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</si>
  <si>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</si>
  <si>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</si>
  <si>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</si>
  <si>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</si>
  <si>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</si>
  <si>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</si>
  <si>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</si>
  <si>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</si>
  <si>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</si>
  <si>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</si>
  <si>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</si>
  <si>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</si>
  <si>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</si>
  <si>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</si>
  <si>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</si>
  <si>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</si>
  <si>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</si>
  <si>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</si>
  <si>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</si>
  <si>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</si>
  <si>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</si>
  <si>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</si>
  <si>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</si>
  <si>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</si>
  <si>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</si>
  <si>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</si>
  <si>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</si>
  <si>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</si>
  <si>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</si>
  <si>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</si>
  <si>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</si>
  <si>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</si>
  <si>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</si>
  <si>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</si>
  <si>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</si>
  <si>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</si>
  <si>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</si>
  <si>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</si>
  <si>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</si>
  <si>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</si>
  <si>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</si>
  <si>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</si>
  <si>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</si>
  <si>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</si>
  <si>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</si>
  <si>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</si>
  <si>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</si>
  <si>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</si>
  <si>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</si>
  <si>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</si>
  <si>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</si>
  <si>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</si>
  <si>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</si>
  <si>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</si>
  <si>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</si>
  <si>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</si>
  <si>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</si>
  <si>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</si>
  <si>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</si>
  <si>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</si>
  <si>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</si>
  <si>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</si>
  <si>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</si>
  <si>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</si>
  <si>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</si>
  <si>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</si>
  <si>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</si>
  <si>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</si>
  <si>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</si>
  <si>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</si>
  <si>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</si>
  <si>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</si>
  <si>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</si>
  <si>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</si>
  <si>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</si>
  <si>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</si>
  <si>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</si>
  <si>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</si>
  <si>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</si>
  <si>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</si>
  <si>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</si>
  <si>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</si>
  <si>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</si>
  <si>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</si>
  <si>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</si>
  <si>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</si>
  <si>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</si>
  <si>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</si>
  <si>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</si>
  <si>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</si>
  <si>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</si>
  <si>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</si>
  <si>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</si>
  <si>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</si>
  <si>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</si>
  <si>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</si>
  <si>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</si>
  <si>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</si>
  <si>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</si>
  <si>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</si>
  <si>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</si>
  <si>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</si>
  <si>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</si>
  <si>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</si>
  <si>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</si>
  <si>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</si>
  <si>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</si>
  <si>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</si>
  <si>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</si>
  <si>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</si>
  <si>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</si>
  <si>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</si>
  <si>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</si>
  <si>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</si>
  <si>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</si>
  <si>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</si>
  <si>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</si>
  <si>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</si>
  <si>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</si>
  <si>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</si>
  <si>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</si>
  <si>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</si>
  <si>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</si>
  <si>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</si>
  <si>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</si>
  <si>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</si>
  <si>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</si>
  <si>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</si>
  <si>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</si>
  <si>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</si>
  <si>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</si>
  <si>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</si>
  <si>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</si>
  <si>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</si>
  <si>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</si>
  <si>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</si>
  <si>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</si>
  <si>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</si>
  <si>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</si>
  <si>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</si>
  <si>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</si>
  <si>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</si>
  <si>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</si>
  <si>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</si>
  <si>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</si>
  <si>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</si>
  <si>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</si>
  <si>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</si>
  <si>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</si>
  <si>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</si>
  <si>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</si>
  <si>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</si>
  <si>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</si>
  <si>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</si>
  <si>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</si>
  <si>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</si>
  <si>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</si>
  <si>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</si>
  <si>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</si>
  <si>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</si>
  <si>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</si>
  <si>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</si>
  <si>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</si>
  <si>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</si>
  <si>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</si>
  <si>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</si>
  <si>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</si>
  <si>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</si>
  <si>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</si>
  <si>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</si>
  <si>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</si>
  <si>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</si>
  <si>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</si>
  <si>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</si>
  <si>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</si>
  <si>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</si>
  <si>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</si>
  <si>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</si>
  <si>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</si>
  <si>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</si>
  <si>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</si>
  <si>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</si>
  <si>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</si>
  <si>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</si>
  <si>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</si>
  <si>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</si>
  <si>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</si>
  <si>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</si>
  <si>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</si>
  <si>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</si>
  <si>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</si>
  <si>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</si>
  <si>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</si>
  <si>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</si>
  <si>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</si>
  <si>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</si>
  <si>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</si>
  <si>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</si>
  <si>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</si>
  <si>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</si>
  <si>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</si>
  <si>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</si>
  <si>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</si>
  <si>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</si>
  <si>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</si>
  <si>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</si>
  <si>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</si>
  <si>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</si>
  <si>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</si>
  <si>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</si>
  <si>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</si>
  <si>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</si>
  <si>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</si>
  <si>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</si>
  <si>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</si>
  <si>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</si>
  <si>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</si>
  <si>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</si>
  <si>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</si>
  <si>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</si>
  <si>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</si>
  <si>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</si>
  <si>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</si>
  <si>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</si>
  <si>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</si>
  <si>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</si>
  <si>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</si>
  <si>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</si>
  <si>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</si>
  <si>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</si>
  <si>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</si>
  <si>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</si>
  <si>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</si>
  <si>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</si>
  <si>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</si>
  <si>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</si>
  <si>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</si>
  <si>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</si>
  <si>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</si>
  <si>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</si>
  <si>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</si>
  <si>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</si>
  <si>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</si>
  <si>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</si>
  <si>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</si>
  <si>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</si>
  <si>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</si>
  <si>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</si>
  <si>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</si>
  <si>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</si>
  <si>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</si>
  <si>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</si>
  <si>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</si>
  <si>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</si>
  <si>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</si>
  <si>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</si>
  <si>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</si>
  <si>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</si>
  <si>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</si>
  <si>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</si>
  <si>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</si>
  <si>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</si>
  <si>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</si>
  <si>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</si>
  <si>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</si>
  <si>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</si>
  <si>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</si>
  <si>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</si>
  <si>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</si>
  <si>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</si>
  <si>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</si>
  <si>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</si>
  <si>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</si>
  <si>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</si>
  <si>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</si>
  <si>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</si>
  <si>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</si>
  <si>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</si>
  <si>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</si>
  <si>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</si>
  <si>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</si>
  <si>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</si>
  <si>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</si>
  <si>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</si>
  <si>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</si>
  <si>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</si>
  <si>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</si>
  <si>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</si>
  <si>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</si>
  <si>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</si>
  <si>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</si>
  <si>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</si>
  <si>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</si>
  <si>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</si>
  <si>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</si>
  <si>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</si>
  <si>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</si>
  <si>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</si>
  <si>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</si>
  <si>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</si>
  <si>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</si>
  <si>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</si>
  <si>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</si>
  <si>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</si>
  <si>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</si>
  <si>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</si>
  <si>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</si>
  <si>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</si>
  <si>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</si>
  <si>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</si>
  <si>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</si>
  <si>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</si>
  <si>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</si>
  <si>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</si>
  <si>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</si>
  <si>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</si>
  <si>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</si>
  <si>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</si>
  <si>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</si>
  <si>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</si>
  <si>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</si>
  <si>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</si>
  <si>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</si>
  <si>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</si>
  <si>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</si>
  <si>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</si>
  <si>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</si>
  <si>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</si>
  <si>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</si>
  <si>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</si>
  <si>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</si>
  <si>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</si>
  <si>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</si>
  <si>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</si>
  <si>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</si>
  <si>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</si>
  <si>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</si>
  <si>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</si>
  <si>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</si>
  <si>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</si>
  <si>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</si>
  <si>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</si>
  <si>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</si>
  <si>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</si>
  <si>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</si>
  <si>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</si>
  <si>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</si>
  <si>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</si>
  <si>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</si>
  <si>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</si>
  <si>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</si>
  <si>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</si>
  <si>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</si>
  <si>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</si>
  <si>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</si>
  <si>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</si>
  <si>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</si>
  <si>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</si>
  <si>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</si>
  <si>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</si>
  <si>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</si>
  <si>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</si>
  <si>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</si>
  <si>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</si>
  <si>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</si>
  <si>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</si>
  <si>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</si>
  <si>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</si>
  <si>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</si>
  <si>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</si>
  <si>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</si>
  <si>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</si>
  <si>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</si>
  <si>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</si>
  <si>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</si>
  <si>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</si>
  <si>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</si>
  <si>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</si>
  <si>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</si>
  <si>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</si>
  <si>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</si>
  <si>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</si>
  <si>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</si>
  <si>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</si>
  <si>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</si>
  <si>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</si>
  <si>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</si>
  <si>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</si>
  <si>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</si>
  <si>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</si>
  <si>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</si>
  <si>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</si>
  <si>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</si>
  <si>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</si>
  <si>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</si>
  <si>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</si>
  <si>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</si>
  <si>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</si>
  <si>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</si>
  <si>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</si>
  <si>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</si>
  <si>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</si>
  <si>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</si>
  <si>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</si>
  <si>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</si>
  <si>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</si>
  <si>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</si>
  <si>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</si>
  <si>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</si>
  <si>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</si>
  <si>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</si>
  <si>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</si>
  <si>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</si>
  <si>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</si>
  <si>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</si>
  <si>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</si>
  <si>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</si>
  <si>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</si>
  <si>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</si>
  <si>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</si>
  <si>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</si>
  <si>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</si>
  <si>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</si>
  <si>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</si>
  <si>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</si>
  <si>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</si>
  <si>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</si>
  <si>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</si>
  <si>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</si>
  <si>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</si>
  <si>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</si>
  <si>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</si>
  <si>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</si>
  <si>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</si>
  <si>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</si>
  <si>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</si>
  <si>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</si>
  <si>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</si>
  <si>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</si>
  <si>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</si>
  <si>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</si>
  <si>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</si>
  <si>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</si>
  <si>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</si>
  <si>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</si>
  <si>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</si>
  <si>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</si>
  <si>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</si>
  <si>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</si>
  <si>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</si>
  <si>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</si>
  <si>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</si>
  <si>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</si>
  <si>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</si>
  <si>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</si>
  <si>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</si>
  <si>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</si>
  <si>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</si>
  <si>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</si>
  <si>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</si>
  <si>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</si>
  <si>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</si>
  <si>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</si>
  <si>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</si>
  <si>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</si>
  <si>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</si>
  <si>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</si>
  <si>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</si>
  <si>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</si>
  <si>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</si>
  <si>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</si>
  <si>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</si>
  <si>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</si>
  <si>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</si>
  <si>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</si>
  <si>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</si>
  <si>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</si>
  <si>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</si>
  <si>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</si>
  <si>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</si>
  <si>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</si>
  <si>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</si>
  <si>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</si>
  <si>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</si>
  <si>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</si>
  <si>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</si>
  <si>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</si>
  <si>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</si>
  <si>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</si>
  <si>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</si>
  <si>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</si>
  <si>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</si>
  <si>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</si>
  <si>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</si>
  <si>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</si>
  <si>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</si>
  <si>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</si>
  <si>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</si>
  <si>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</si>
  <si>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</si>
  <si>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</si>
  <si>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</si>
  <si>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</si>
  <si>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</si>
  <si>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</si>
  <si>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</si>
  <si>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</si>
  <si>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</si>
  <si>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</si>
  <si>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</si>
  <si>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</si>
  <si>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</si>
  <si>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</si>
  <si>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</si>
  <si>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</si>
  <si>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</si>
  <si>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</si>
  <si>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</si>
  <si>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</si>
  <si>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</si>
  <si>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</si>
  <si>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</si>
  <si>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</si>
  <si>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</si>
  <si>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</si>
  <si>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</si>
  <si>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</si>
  <si>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</si>
  <si>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</si>
  <si>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</si>
  <si>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</si>
  <si>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</si>
  <si>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</si>
  <si>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</si>
  <si>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</si>
  <si>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</si>
  <si>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</si>
  <si>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</si>
  <si>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</si>
  <si>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</si>
  <si>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</si>
  <si>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</si>
  <si>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</si>
  <si>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</si>
  <si>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</si>
  <si>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</si>
  <si>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</si>
  <si>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</si>
  <si>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</si>
  <si>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</si>
  <si>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</si>
  <si>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</si>
  <si>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</si>
  <si>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</si>
  <si>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</si>
  <si>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</si>
  <si>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</si>
  <si>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</si>
  <si>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</si>
  <si>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</si>
  <si>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</si>
  <si>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</si>
  <si>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</si>
  <si>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</si>
  <si>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</si>
  <si>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</si>
  <si>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</si>
  <si>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</si>
  <si>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</si>
  <si>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</si>
  <si>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</si>
  <si>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</si>
  <si>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</si>
  <si>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</si>
  <si>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</si>
  <si>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</si>
  <si>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</si>
  <si>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</si>
  <si>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</si>
  <si>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</si>
  <si>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</si>
  <si>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</si>
  <si>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</si>
  <si>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</si>
  <si>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</si>
  <si>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</si>
  <si>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</si>
  <si>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</si>
  <si>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</si>
  <si>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</si>
  <si>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</si>
  <si>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</si>
  <si>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</si>
  <si>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</si>
  <si>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</si>
  <si>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</si>
  <si>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</si>
  <si>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</si>
  <si>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</si>
  <si>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</si>
  <si>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</si>
  <si>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</si>
  <si>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</si>
  <si>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</si>
  <si>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</si>
  <si>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</si>
  <si>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</si>
  <si>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</si>
  <si>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</si>
  <si>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</si>
  <si>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</si>
  <si>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</si>
  <si>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</si>
  <si>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</si>
  <si>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</si>
  <si>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</si>
  <si>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</si>
  <si>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</si>
  <si>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</si>
  <si>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</si>
  <si>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</si>
  <si>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</si>
  <si>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</si>
  <si>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</si>
  <si>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</si>
  <si>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</si>
  <si>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</si>
  <si>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</si>
  <si>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</si>
  <si>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</si>
  <si>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</si>
  <si>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</si>
  <si>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</si>
  <si>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</si>
  <si>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</si>
  <si>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</si>
  <si>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</si>
  <si>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</si>
  <si>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</si>
  <si>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</si>
  <si>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</si>
  <si>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</si>
  <si>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</si>
  <si>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</si>
  <si>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</si>
  <si>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</si>
  <si>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</si>
  <si>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</si>
  <si>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</si>
  <si>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</si>
  <si>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</si>
  <si>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</si>
  <si>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</si>
  <si>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</si>
  <si>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</si>
  <si>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</si>
  <si>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</si>
  <si>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</si>
  <si>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</si>
  <si>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</si>
  <si>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</si>
  <si>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</si>
  <si>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</si>
  <si>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</si>
  <si>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</si>
  <si>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</si>
  <si>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</si>
  <si>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</si>
  <si>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</si>
  <si>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</si>
  <si>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</si>
  <si>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</si>
  <si>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</si>
  <si>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</si>
  <si>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</si>
  <si>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</si>
  <si>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</si>
  <si>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</si>
  <si>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</si>
  <si>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</si>
  <si>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</si>
  <si>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</si>
  <si>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</si>
  <si>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</si>
  <si>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</si>
  <si>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</si>
  <si>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</si>
  <si>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</si>
  <si>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</si>
  <si>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</si>
  <si>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</si>
  <si>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</si>
  <si>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</si>
  <si>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</si>
  <si>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</si>
  <si>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</si>
  <si>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</si>
  <si>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</si>
  <si>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</si>
  <si>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</si>
  <si>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</si>
  <si>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</si>
  <si>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</si>
  <si>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</si>
  <si>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</si>
  <si>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</si>
  <si>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</si>
  <si>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</si>
  <si>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</si>
  <si>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</si>
  <si>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</si>
  <si>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</si>
  <si>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</si>
  <si>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</si>
  <si>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</si>
  <si>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</si>
  <si>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</si>
  <si>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</si>
  <si>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</si>
  <si>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</si>
  <si>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</si>
  <si>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</si>
  <si>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</si>
  <si>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</si>
  <si>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</si>
  <si>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</si>
  <si>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</si>
  <si>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</si>
  <si>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</si>
  <si>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</si>
  <si>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</si>
  <si>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</si>
  <si>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</si>
  <si>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</si>
  <si>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</si>
  <si>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</si>
  <si>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</si>
  <si>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</si>
  <si>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</si>
  <si>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</si>
  <si>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</si>
  <si>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</si>
  <si>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</si>
  <si>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</si>
  <si>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</si>
  <si>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</si>
  <si>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</si>
  <si>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</si>
  <si>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</si>
  <si>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</si>
  <si>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</si>
  <si>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</si>
  <si>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</si>
  <si>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</si>
  <si>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</si>
  <si>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</si>
  <si>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</si>
  <si>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</si>
  <si>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</si>
  <si>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</si>
  <si>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</si>
  <si>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</si>
  <si>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</si>
  <si>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</si>
  <si>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</si>
  <si>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</si>
  <si>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</si>
  <si>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</si>
  <si>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</si>
  <si>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</si>
  <si>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</si>
  <si>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</si>
  <si>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</si>
  <si>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</si>
  <si>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</si>
  <si>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</si>
  <si>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</si>
  <si>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</si>
  <si>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</si>
  <si>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</si>
  <si>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</si>
  <si>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</si>
  <si>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</si>
  <si>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</si>
  <si>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</si>
  <si>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</si>
  <si>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</si>
  <si>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</si>
  <si>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</si>
  <si>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</si>
  <si>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</si>
  <si>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</si>
  <si>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</si>
  <si>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</si>
  <si>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</si>
  <si>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</si>
  <si>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</si>
  <si>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</si>
  <si>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</si>
  <si>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</si>
  <si>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</si>
  <si>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</si>
  <si>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</si>
  <si>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</si>
  <si>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</si>
  <si>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</si>
  <si>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</si>
  <si>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</si>
  <si>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</si>
  <si>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</si>
  <si>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</si>
  <si>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</si>
  <si>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</si>
  <si>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</si>
  <si>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</si>
  <si>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</si>
  <si>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</si>
  <si>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</si>
  <si>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</si>
  <si>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</si>
  <si>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</si>
  <si>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</si>
  <si>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</si>
  <si>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</si>
  <si>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</si>
  <si>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</si>
  <si>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</si>
  <si>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</si>
  <si>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</si>
  <si>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</si>
  <si>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</si>
  <si>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</si>
  <si>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</si>
  <si>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</si>
  <si>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</si>
  <si>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</si>
  <si>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</si>
  <si>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</si>
  <si>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</si>
  <si>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</si>
  <si>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</si>
  <si>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</si>
  <si>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</si>
  <si>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</si>
  <si>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</si>
  <si>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</si>
  <si>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</si>
  <si>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</si>
  <si>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</si>
  <si>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</si>
  <si>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</si>
  <si>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</si>
  <si>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</si>
  <si>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</si>
  <si>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</si>
  <si>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</si>
  <si>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</si>
  <si>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</si>
  <si>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</si>
  <si>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</si>
  <si>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</si>
  <si>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</si>
  <si>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</si>
  <si>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</si>
  <si>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</si>
  <si>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</si>
  <si>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</si>
  <si>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</si>
  <si>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</si>
  <si>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</si>
  <si>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</si>
  <si>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</si>
  <si>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</si>
  <si>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</si>
  <si>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</si>
  <si>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</si>
  <si>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</si>
  <si>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</si>
  <si>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</si>
  <si>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</si>
  <si>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</si>
  <si>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</si>
  <si>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</si>
  <si>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</si>
  <si>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</si>
  <si>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</si>
  <si>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</si>
  <si>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</si>
  <si>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</si>
  <si>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</si>
  <si>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</si>
  <si>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</si>
  <si>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</si>
  <si>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</si>
  <si>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</si>
  <si>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</si>
  <si>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</si>
  <si>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</si>
  <si>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</si>
  <si>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</si>
  <si>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</si>
  <si>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</si>
  <si>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</si>
  <si>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</si>
  <si>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</si>
  <si>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</si>
  <si>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</si>
  <si>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</si>
  <si>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</si>
  <si>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</si>
  <si>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</si>
  <si>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</si>
  <si>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</si>
  <si>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</si>
  <si>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</si>
  <si>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</si>
  <si>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</si>
  <si>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</si>
  <si>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</si>
  <si>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</si>
  <si>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</si>
  <si>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</si>
  <si>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</si>
  <si>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</si>
  <si>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</si>
  <si>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</si>
  <si>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</si>
  <si>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</si>
  <si>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</si>
  <si>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</si>
  <si>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</si>
  <si>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</si>
  <si>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</si>
  <si>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</si>
  <si>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</si>
  <si>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</si>
  <si>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</si>
  <si>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</si>
  <si>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</si>
  <si>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</si>
  <si>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</si>
  <si>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</si>
  <si>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</si>
  <si>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</si>
  <si>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</si>
  <si>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</si>
  <si>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</si>
  <si>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</si>
  <si>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</si>
  <si>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</si>
  <si>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</si>
  <si>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</si>
  <si>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</si>
  <si>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</si>
  <si>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</si>
  <si>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</si>
  <si>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</si>
  <si>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</si>
  <si>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</si>
  <si>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</si>
  <si>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</si>
  <si>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</si>
  <si>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</si>
  <si>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</si>
  <si>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</si>
  <si>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</si>
  <si>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</si>
  <si>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</si>
  <si>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</si>
  <si>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</si>
  <si>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</si>
  <si>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</si>
  <si>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</si>
  <si>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</si>
  <si>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</si>
  <si>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</si>
  <si>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</si>
  <si>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</si>
  <si>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</si>
  <si>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</si>
  <si>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</si>
  <si>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</si>
  <si>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</si>
  <si>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</si>
  <si>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</si>
  <si>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</si>
  <si>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</si>
  <si>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</si>
  <si>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</si>
  <si>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</si>
  <si>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</si>
  <si>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</si>
  <si>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</si>
  <si>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</si>
  <si>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</si>
  <si>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</si>
  <si>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</si>
  <si>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</si>
  <si>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</si>
  <si>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</si>
  <si>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</si>
  <si>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</si>
  <si>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</si>
  <si>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</si>
  <si>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</si>
  <si>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</si>
  <si>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</si>
  <si>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</si>
  <si>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</si>
  <si>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</si>
  <si>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</si>
  <si>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</si>
  <si>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</si>
  <si>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</si>
  <si>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</si>
  <si>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</si>
  <si>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</si>
  <si>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</si>
  <si>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</si>
  <si>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</si>
  <si>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</si>
  <si>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</si>
  <si>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</si>
  <si>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</si>
  <si>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</si>
  <si>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</si>
  <si>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</si>
  <si>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</si>
  <si>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</si>
  <si>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</si>
  <si>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</si>
  <si>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</si>
  <si>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</si>
  <si>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</si>
  <si>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</si>
  <si>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</si>
  <si>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</si>
  <si>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</si>
  <si>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</si>
  <si>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</si>
  <si>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</si>
  <si>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</si>
  <si>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</si>
  <si>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</si>
  <si>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</si>
  <si>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</si>
  <si>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</si>
  <si>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</si>
  <si>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</si>
  <si>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</si>
  <si>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</si>
  <si>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</si>
  <si>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</si>
  <si>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</si>
  <si>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</si>
  <si>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</si>
  <si>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</si>
  <si>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</si>
  <si>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</si>
  <si>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</si>
  <si>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</si>
  <si>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</si>
  <si>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</si>
  <si>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</si>
  <si>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</si>
  <si>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</si>
  <si>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</si>
  <si>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</si>
  <si>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</si>
  <si>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</si>
  <si>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</si>
  <si>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</si>
  <si>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</si>
  <si>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</si>
  <si>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</si>
  <si>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</si>
  <si>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</si>
  <si>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</si>
  <si>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</si>
  <si>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</si>
  <si>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</si>
  <si>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</si>
  <si>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</si>
  <si>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</si>
  <si>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</si>
  <si>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</si>
  <si>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</si>
  <si>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</si>
  <si>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</si>
  <si>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</si>
  <si>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</si>
  <si>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</si>
  <si>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</si>
  <si>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</si>
  <si>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</si>
  <si>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</si>
  <si>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</si>
  <si>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</si>
  <si>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</si>
  <si>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</si>
  <si>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</si>
  <si>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</si>
  <si>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</si>
  <si>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</si>
  <si>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</si>
  <si>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</si>
  <si>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</si>
  <si>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</si>
  <si>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</si>
  <si>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</si>
  <si>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</si>
  <si>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</si>
  <si>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</si>
  <si>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</si>
  <si>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</si>
  <si>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</si>
  <si>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</si>
  <si>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</si>
  <si>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</si>
  <si>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</si>
  <si>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</si>
  <si>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</si>
  <si>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</si>
  <si>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</si>
  <si>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</si>
  <si>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</si>
  <si>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</si>
  <si>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</si>
  <si>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</si>
  <si>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</si>
  <si>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</si>
  <si>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</si>
  <si>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</si>
  <si>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</si>
  <si>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</si>
  <si>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</si>
  <si>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</si>
  <si>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</si>
  <si>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</si>
  <si>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</si>
  <si>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</si>
  <si>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</si>
  <si>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</si>
  <si>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</si>
  <si>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</si>
  <si>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</si>
  <si>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</si>
  <si>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</si>
  <si>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</si>
  <si>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</si>
  <si>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</si>
  <si>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</si>
  <si>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</si>
  <si>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</si>
  <si>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</si>
  <si>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</si>
  <si>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</si>
  <si>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</si>
  <si>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</si>
  <si>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</si>
  <si>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</si>
  <si>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</si>
  <si>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</si>
  <si>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</si>
  <si>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</si>
  <si>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</si>
  <si>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</si>
  <si>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</si>
  <si>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</si>
  <si>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</si>
  <si>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</si>
  <si>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</si>
  <si>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</si>
  <si>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</si>
  <si>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</si>
  <si>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</si>
  <si>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</si>
  <si>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</si>
  <si>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</si>
  <si>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</si>
  <si>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</si>
  <si>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</si>
  <si>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</si>
  <si>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</si>
  <si>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</si>
  <si>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</si>
  <si>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</si>
  <si>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</si>
  <si>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</si>
  <si>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</si>
  <si>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</si>
  <si>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</si>
  <si>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</si>
  <si>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</si>
  <si>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</si>
  <si>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</si>
  <si>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</si>
  <si>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</si>
  <si>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</si>
  <si>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</si>
  <si>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</si>
  <si>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</si>
  <si>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</si>
  <si>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</si>
  <si>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</si>
  <si>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</si>
  <si>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</si>
  <si>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</si>
  <si>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</si>
  <si>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</si>
  <si>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</si>
  <si>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</si>
  <si>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</si>
  <si>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</si>
  <si>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</si>
  <si>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</si>
  <si>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</si>
  <si>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</si>
  <si>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</si>
  <si>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</si>
  <si>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</si>
  <si>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</si>
  <si>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</si>
  <si>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</si>
  <si>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</si>
  <si>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</si>
  <si>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</si>
  <si>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</si>
  <si>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</si>
  <si>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</si>
  <si>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</si>
  <si>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</si>
  <si>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</si>
  <si>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</si>
  <si>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</si>
  <si>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</si>
  <si>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</si>
  <si>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</si>
  <si>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</si>
  <si>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</si>
  <si>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</si>
  <si>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</si>
  <si>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</si>
  <si>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</si>
  <si>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</si>
  <si>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</si>
  <si>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</si>
  <si>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</si>
  <si>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</si>
  <si>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</si>
  <si>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</si>
  <si>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</si>
  <si>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</si>
  <si>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</si>
  <si>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</si>
  <si>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</si>
  <si>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</si>
  <si>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</si>
  <si>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</si>
  <si>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</si>
  <si>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</si>
  <si>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</si>
  <si>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</si>
  <si>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</si>
  <si>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</si>
  <si>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</si>
  <si>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</si>
  <si>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</si>
  <si>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</si>
  <si>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</si>
  <si>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</si>
  <si>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</si>
  <si>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</si>
  <si>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</si>
  <si>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</si>
  <si>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</si>
  <si>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</si>
  <si>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</si>
  <si>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</si>
  <si>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</si>
  <si>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</si>
  <si>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</si>
  <si>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</si>
  <si>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</si>
  <si>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</si>
  <si>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</si>
  <si>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</si>
  <si>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</si>
  <si>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</si>
  <si>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</si>
  <si>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</si>
  <si>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</si>
  <si>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</si>
  <si>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</si>
  <si>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</si>
  <si>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</si>
  <si>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</si>
  <si>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</si>
  <si>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</si>
  <si>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</si>
  <si>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</si>
  <si>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</si>
  <si>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</si>
  <si>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</si>
  <si>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</si>
  <si>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</si>
  <si>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</si>
  <si>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</si>
  <si>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</si>
  <si>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</si>
  <si>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</si>
  <si>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</si>
  <si>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</si>
  <si>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</si>
  <si>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</si>
  <si>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</si>
  <si>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</si>
  <si>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</si>
  <si>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</si>
  <si>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</si>
  <si>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</si>
  <si>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</si>
  <si>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</si>
  <si>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</si>
  <si>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</si>
  <si>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</si>
  <si>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</si>
  <si>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</si>
  <si>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</si>
  <si>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</si>
  <si>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</si>
  <si>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</si>
  <si>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</si>
  <si>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</si>
  <si>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</si>
  <si>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</si>
  <si>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</si>
  <si>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</si>
  <si>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</si>
  <si>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</si>
  <si>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</si>
  <si>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</si>
  <si>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</si>
  <si>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</si>
  <si>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</si>
  <si>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</si>
  <si>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</si>
  <si>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</si>
  <si>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</si>
  <si>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</si>
  <si>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</si>
  <si>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</si>
  <si>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</si>
  <si>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</si>
  <si>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</si>
  <si>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</si>
  <si>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</si>
  <si>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</si>
  <si>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</si>
  <si>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</si>
  <si>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</si>
  <si>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</si>
  <si>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</si>
  <si>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</si>
  <si>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</si>
  <si>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</si>
  <si>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</si>
  <si>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</si>
  <si>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</si>
  <si>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</si>
  <si>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</si>
  <si>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</si>
  <si>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</si>
  <si>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</si>
  <si>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</si>
  <si>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</si>
  <si>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</si>
  <si>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</si>
  <si>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</si>
  <si>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</si>
  <si>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</si>
  <si>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</si>
  <si>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</si>
  <si>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</si>
  <si>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</si>
  <si>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</si>
  <si>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</si>
  <si>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</si>
  <si>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</si>
  <si>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</si>
  <si>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</si>
  <si>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</si>
  <si>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</si>
  <si>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</si>
  <si>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</si>
  <si>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</si>
  <si>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</si>
  <si>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</si>
  <si>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</si>
  <si>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</si>
  <si>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</si>
  <si>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</si>
  <si>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</si>
  <si>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</si>
  <si>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</si>
  <si>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</si>
  <si>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</si>
  <si>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</si>
  <si>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</si>
  <si>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</si>
  <si>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</si>
  <si>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</si>
  <si>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</si>
  <si>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</si>
  <si>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</si>
  <si>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</si>
  <si>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</si>
  <si>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</si>
  <si>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</si>
  <si>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</si>
  <si>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</si>
  <si>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</si>
  <si>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</si>
  <si>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</si>
  <si>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</si>
  <si>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</si>
  <si>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</si>
  <si>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</si>
  <si>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</si>
  <si>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</si>
  <si>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</si>
  <si>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</si>
  <si>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</si>
  <si>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</si>
  <si>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</si>
  <si>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</si>
  <si>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</si>
  <si>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</si>
  <si>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</si>
  <si>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</si>
  <si>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</si>
  <si>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</si>
  <si>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</si>
  <si>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</si>
  <si>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</si>
  <si>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</si>
  <si>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</si>
  <si>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</si>
  <si>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</si>
  <si>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</si>
  <si>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</si>
  <si>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</si>
  <si>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</si>
  <si>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</si>
  <si>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</si>
  <si>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</si>
  <si>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</si>
  <si>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</si>
  <si>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</si>
  <si>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</si>
  <si>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</si>
  <si>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</si>
  <si>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</si>
  <si>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</si>
  <si>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</si>
  <si>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</si>
  <si>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</si>
  <si>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</si>
  <si>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</si>
  <si>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</si>
  <si>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</si>
  <si>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</si>
  <si>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</si>
  <si>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</si>
  <si>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</si>
  <si>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</si>
  <si>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</si>
  <si>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</si>
  <si>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</si>
  <si>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</si>
  <si>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</si>
  <si>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</si>
  <si>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</si>
  <si>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</si>
  <si>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</si>
  <si>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</si>
  <si>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</si>
  <si>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</si>
  <si>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</si>
  <si>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</si>
  <si>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</si>
  <si>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</si>
  <si>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</si>
  <si>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</si>
  <si>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</si>
  <si>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</si>
  <si>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</si>
  <si>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</si>
  <si>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</si>
  <si>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</si>
  <si>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</si>
  <si>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</si>
  <si>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</si>
  <si>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</si>
  <si>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</si>
  <si>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</si>
  <si>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</si>
  <si>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</si>
  <si>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</si>
  <si>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</si>
  <si>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</si>
  <si>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</si>
  <si>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</si>
  <si>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</si>
  <si>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</si>
  <si>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</si>
  <si>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</si>
  <si>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</si>
  <si>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</si>
  <si>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</si>
  <si>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</si>
  <si>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</si>
  <si>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</si>
  <si>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</si>
  <si>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</si>
  <si>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</si>
  <si>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</si>
  <si>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</si>
  <si>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</si>
  <si>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</si>
  <si>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</si>
  <si>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</si>
  <si>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</si>
  <si>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</si>
  <si>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</si>
  <si>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</si>
  <si>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</si>
  <si>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</si>
  <si>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</si>
  <si>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</si>
  <si>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</si>
  <si>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</si>
  <si>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</si>
  <si>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</si>
  <si>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</si>
  <si>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</si>
  <si>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</si>
  <si>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</si>
  <si>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</si>
  <si>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</si>
  <si>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</si>
  <si>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</si>
  <si>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</si>
  <si>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</si>
  <si>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</si>
  <si>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</si>
  <si>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</si>
  <si>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</si>
  <si>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</si>
  <si>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</si>
  <si>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</si>
  <si>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</si>
  <si>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</si>
  <si>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</si>
  <si>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</si>
  <si>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</si>
  <si>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</si>
  <si>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</si>
  <si>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</si>
  <si>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</si>
  <si>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</si>
  <si>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</si>
  <si>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</si>
  <si>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</si>
  <si>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</si>
  <si>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</si>
  <si>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</si>
  <si>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</si>
  <si>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</si>
  <si>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</si>
  <si>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</si>
  <si>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</si>
  <si>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</si>
  <si>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</si>
  <si>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</si>
  <si>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</si>
  <si>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</si>
  <si>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</si>
  <si>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</si>
  <si>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</si>
  <si>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</si>
  <si>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</si>
  <si>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</si>
  <si>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</si>
  <si>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</si>
  <si>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</si>
  <si>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</si>
  <si>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</si>
  <si>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</si>
  <si>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</si>
  <si>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</si>
  <si>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</si>
  <si>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</si>
  <si>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</si>
  <si>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</si>
  <si>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</si>
  <si>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</si>
  <si>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</si>
  <si>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</si>
  <si>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</si>
  <si>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</si>
  <si>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</si>
  <si>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</si>
  <si>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</si>
  <si>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</si>
  <si>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</si>
  <si>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</si>
  <si>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</si>
  <si>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</si>
  <si>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</si>
  <si>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</si>
  <si>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</si>
  <si>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</si>
  <si>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</si>
  <si>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</si>
  <si>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</si>
  <si>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</si>
  <si>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</si>
  <si>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</si>
  <si>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</si>
  <si>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</si>
  <si>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</si>
  <si>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</si>
  <si>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</si>
  <si>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</si>
  <si>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</si>
  <si>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</si>
  <si>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</si>
  <si>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</si>
  <si>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</si>
  <si>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</si>
  <si>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</si>
  <si>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</si>
  <si>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</si>
  <si>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</si>
  <si>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</si>
  <si>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</si>
  <si>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</si>
  <si>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</si>
  <si>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</si>
  <si>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</si>
  <si>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</si>
  <si>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</si>
  <si>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</si>
  <si>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</si>
  <si>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</si>
  <si>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</si>
  <si>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</si>
  <si>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</si>
  <si>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</si>
  <si>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</si>
  <si>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</si>
  <si>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</si>
  <si>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</si>
  <si>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</si>
  <si>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</si>
  <si>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</si>
  <si>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</si>
  <si>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</si>
  <si>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</si>
  <si>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</si>
  <si>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</si>
  <si>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</si>
  <si>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</si>
  <si>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</si>
  <si>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</si>
  <si>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</si>
  <si>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</si>
  <si>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</si>
  <si>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</si>
  <si>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</si>
  <si>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</si>
  <si>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</si>
  <si>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</si>
  <si>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</si>
  <si>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</si>
  <si>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</si>
  <si>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</si>
  <si>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</si>
  <si>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</si>
  <si>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</si>
  <si>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</si>
  <si>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</si>
  <si>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</si>
  <si>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</si>
  <si>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</si>
  <si>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</si>
  <si>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</si>
  <si>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</si>
  <si>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</si>
  <si>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</si>
  <si>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</si>
  <si>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</si>
  <si>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</si>
  <si>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</si>
  <si>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</si>
  <si>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</si>
  <si>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</si>
  <si>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</si>
  <si>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</si>
  <si>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</si>
  <si>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</si>
  <si>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</si>
  <si>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</si>
  <si>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</si>
  <si>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</si>
  <si>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</si>
  <si>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</si>
  <si>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</si>
  <si>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</si>
  <si>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</si>
  <si>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</si>
  <si>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</si>
  <si>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</si>
  <si>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</si>
  <si>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</si>
  <si>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</si>
  <si>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</si>
  <si>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</si>
  <si>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</si>
  <si>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</si>
  <si>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</si>
  <si>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</si>
  <si>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</si>
  <si>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</si>
  <si>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</si>
  <si>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</si>
  <si>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</si>
  <si>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</si>
  <si>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</si>
  <si>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</si>
  <si>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</si>
  <si>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</si>
  <si>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</si>
  <si>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</si>
  <si>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</si>
  <si>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</si>
  <si>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</si>
  <si>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</si>
  <si>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</si>
  <si>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</si>
  <si>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</si>
  <si>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</si>
  <si>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</si>
  <si>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</si>
  <si>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</si>
  <si>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</si>
  <si>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</si>
  <si>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</si>
  <si>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</si>
  <si>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</si>
  <si>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</si>
  <si>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</si>
  <si>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</si>
  <si>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</si>
  <si>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</si>
  <si>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</si>
  <si>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</si>
  <si>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</si>
  <si>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</si>
  <si>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</si>
  <si>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</si>
  <si>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</si>
  <si>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</si>
  <si>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</si>
  <si>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</si>
  <si>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</si>
  <si>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</si>
  <si>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</si>
  <si>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</si>
  <si>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</si>
  <si>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</si>
  <si>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</si>
  <si>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</si>
  <si>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</si>
  <si>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</si>
  <si>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</si>
  <si>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</si>
  <si>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</si>
  <si>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</si>
  <si>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</si>
  <si>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</si>
  <si>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</si>
  <si>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</si>
  <si>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</si>
  <si>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</si>
  <si>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</si>
  <si>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</si>
  <si>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</si>
  <si>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</si>
  <si>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</si>
  <si>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</si>
  <si>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</si>
  <si>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</si>
  <si>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</si>
  <si>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</si>
  <si>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</si>
  <si>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</si>
  <si>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</si>
  <si>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</si>
  <si>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</si>
  <si>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</si>
  <si>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</si>
  <si>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</si>
  <si>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</si>
  <si>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</si>
  <si>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</si>
  <si>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</si>
  <si>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</si>
  <si>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</si>
  <si>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</si>
  <si>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</si>
  <si>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</si>
  <si>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</si>
  <si>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</si>
  <si>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</si>
  <si>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</si>
  <si>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</si>
  <si>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</si>
  <si>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</si>
  <si>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</si>
  <si>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</si>
  <si>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</si>
  <si>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</si>
  <si>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</si>
  <si>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</si>
  <si>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</si>
  <si>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</si>
  <si>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</si>
  <si>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</si>
  <si>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</si>
  <si>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</si>
  <si>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</si>
  <si>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</si>
  <si>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</si>
  <si>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</si>
  <si>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</si>
  <si>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</si>
  <si>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</si>
  <si>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</si>
  <si>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</si>
  <si>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</si>
  <si>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</si>
  <si>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</si>
  <si>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</si>
  <si>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</si>
  <si>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</si>
  <si>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</si>
  <si>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</si>
  <si>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</si>
  <si>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</si>
  <si>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</si>
  <si>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</si>
  <si>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</si>
  <si>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</si>
  <si>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</si>
  <si>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</si>
  <si>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</si>
  <si>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</si>
  <si>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</si>
  <si>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</si>
  <si>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</si>
  <si>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</si>
  <si>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</si>
  <si>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</si>
  <si>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</si>
  <si>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</si>
  <si>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</si>
  <si>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</si>
  <si>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</si>
  <si>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</si>
  <si>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</si>
  <si>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</si>
  <si>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</si>
  <si>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</si>
  <si>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</si>
  <si>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</si>
  <si>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</si>
  <si>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</si>
  <si>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</si>
  <si>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</si>
  <si>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</si>
  <si>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</si>
  <si>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</si>
  <si>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</si>
  <si>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</si>
  <si>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</si>
  <si>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</si>
  <si>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</si>
  <si>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</si>
  <si>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</si>
  <si>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</si>
  <si>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</si>
  <si>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</si>
  <si>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</si>
  <si>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</si>
  <si>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</si>
  <si>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</si>
  <si>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</si>
  <si>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</si>
  <si>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</si>
  <si>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</si>
  <si>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</si>
  <si>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</si>
  <si>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</si>
  <si>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</si>
  <si>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</si>
  <si>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</si>
  <si>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</si>
  <si>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</si>
  <si>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</si>
  <si>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</si>
  <si>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</si>
  <si>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</si>
  <si>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</si>
  <si>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</si>
  <si>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</si>
  <si>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</si>
  <si>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</si>
  <si>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</si>
  <si>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</si>
  <si>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</si>
  <si>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</si>
  <si>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</si>
  <si>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</si>
  <si>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</si>
  <si>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</si>
  <si>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</si>
  <si>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</si>
  <si>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</si>
  <si>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</si>
  <si>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</si>
  <si>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</si>
  <si>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</si>
  <si>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</si>
  <si>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</si>
  <si>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</si>
  <si>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</si>
  <si>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</si>
  <si>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</si>
  <si>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</si>
  <si>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</si>
  <si>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</si>
  <si>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</si>
  <si>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</si>
  <si>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</si>
  <si>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</si>
  <si>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</si>
  <si>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</si>
  <si>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</si>
  <si>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</si>
  <si>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</si>
  <si>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</si>
  <si>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</si>
  <si>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</si>
  <si>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</si>
  <si>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</si>
  <si>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</si>
  <si>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</si>
  <si>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</si>
  <si>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</si>
  <si>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</si>
  <si>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</si>
  <si>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</si>
  <si>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</si>
  <si>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</si>
  <si>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</si>
  <si>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</si>
  <si>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</si>
  <si>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</si>
  <si>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</si>
  <si>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</si>
  <si>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</si>
  <si>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</si>
  <si>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</si>
  <si>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</si>
  <si>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</si>
  <si>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</si>
  <si>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</si>
  <si>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</si>
  <si>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</si>
  <si>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</si>
  <si>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</si>
  <si>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</si>
  <si>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</si>
  <si>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</si>
  <si>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</si>
  <si>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</si>
  <si>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</si>
  <si>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</si>
  <si>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</si>
  <si>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</si>
  <si>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</si>
  <si>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</si>
  <si>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</si>
  <si>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</si>
  <si>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</si>
  <si>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</si>
  <si>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</si>
  <si>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</si>
  <si>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</si>
  <si>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</si>
  <si>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</si>
  <si>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</si>
  <si>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</si>
  <si>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</si>
  <si>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</si>
  <si>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</si>
  <si>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</si>
  <si>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</si>
  <si>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</si>
  <si>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</si>
  <si>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</si>
  <si>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</si>
  <si>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</si>
  <si>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</si>
  <si>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</si>
  <si>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</si>
  <si>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</si>
  <si>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</si>
  <si>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</si>
  <si>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</si>
  <si>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</si>
  <si>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</si>
  <si>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</si>
  <si>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</si>
  <si>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</si>
  <si>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</si>
  <si>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</si>
  <si>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</si>
  <si>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</si>
  <si>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</si>
  <si>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</si>
  <si>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</si>
  <si>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</si>
  <si>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</si>
  <si>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</si>
  <si>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</si>
  <si>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</si>
  <si>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</si>
  <si>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</si>
  <si>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</si>
  <si>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</si>
  <si>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</si>
  <si>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</si>
  <si>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</si>
  <si>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</si>
  <si>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</si>
  <si>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</si>
  <si>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</si>
  <si>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</si>
  <si>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</si>
  <si>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</si>
  <si>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</si>
  <si>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</si>
  <si>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</si>
  <si>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</si>
  <si>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</si>
  <si>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</si>
  <si>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</si>
  <si>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</si>
  <si>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</si>
  <si>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</si>
  <si>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</si>
  <si>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</si>
  <si>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</si>
  <si>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</si>
  <si>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</si>
  <si>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</si>
  <si>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</si>
  <si>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</si>
  <si>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</si>
  <si>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</si>
  <si>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</si>
  <si>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</si>
  <si>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</si>
  <si>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</si>
  <si>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</si>
  <si>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</si>
  <si>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</si>
  <si>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</si>
  <si>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</si>
  <si>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</si>
  <si>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</si>
  <si>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</si>
  <si>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</si>
  <si>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</si>
  <si>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</si>
  <si>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</si>
  <si>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</si>
  <si>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</si>
  <si>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</si>
  <si>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</si>
  <si>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</si>
  <si>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</si>
  <si>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</si>
  <si>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</si>
  <si>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</si>
  <si>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</si>
  <si>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</si>
  <si>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</si>
  <si>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</si>
  <si>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</si>
  <si>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</si>
  <si>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</si>
  <si>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</si>
  <si>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</si>
  <si>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</si>
  <si>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</si>
  <si>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</si>
  <si>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</si>
  <si>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</si>
  <si>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</si>
  <si>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</si>
  <si>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</si>
  <si>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</si>
  <si>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</si>
  <si>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</si>
  <si>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</si>
  <si>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</si>
  <si>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</si>
  <si>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</si>
  <si>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</si>
  <si>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</si>
  <si>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</si>
  <si>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</si>
  <si>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</si>
  <si>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</si>
  <si>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</si>
  <si>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</si>
  <si>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</si>
  <si>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</si>
  <si>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</si>
  <si>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</si>
  <si>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</si>
  <si>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</si>
  <si>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</si>
  <si>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</si>
  <si>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</si>
  <si>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</si>
  <si>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</si>
  <si>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</si>
  <si>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</si>
  <si>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</si>
  <si>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</si>
  <si>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</si>
  <si>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</si>
  <si>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</si>
  <si>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</si>
  <si>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</si>
  <si>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</si>
  <si>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</si>
  <si>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</si>
  <si>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</si>
  <si>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</si>
  <si>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</si>
  <si>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</si>
  <si>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</si>
  <si>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</si>
  <si>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</si>
  <si>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</si>
  <si>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</si>
  <si>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</si>
  <si>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</si>
  <si>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</si>
  <si>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</si>
  <si>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</si>
  <si>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</si>
  <si>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</si>
  <si>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</si>
  <si>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</si>
  <si>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</si>
  <si>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</si>
  <si>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</si>
  <si>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</si>
  <si>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</si>
  <si>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</si>
  <si>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</si>
  <si>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</si>
  <si>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</si>
  <si>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</si>
  <si>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</si>
  <si>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</si>
  <si>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</si>
  <si>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</si>
  <si>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</si>
  <si>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</si>
  <si>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</si>
  <si>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</si>
  <si>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</si>
  <si>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</si>
  <si>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</si>
  <si>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</si>
  <si>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</si>
  <si>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</si>
  <si>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</si>
  <si>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</si>
  <si>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</si>
  <si>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</si>
  <si>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</si>
  <si>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</si>
  <si>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</si>
  <si>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</si>
  <si>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</si>
  <si>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</si>
  <si>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</si>
  <si>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</si>
  <si>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</si>
  <si>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</si>
  <si>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</si>
  <si>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</si>
  <si>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</si>
  <si>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</si>
  <si>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</si>
  <si>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</si>
  <si>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</si>
  <si>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</si>
  <si>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</si>
  <si>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</si>
  <si>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</si>
  <si>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</si>
  <si>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</si>
  <si>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</si>
  <si>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</si>
  <si>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</si>
  <si>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</si>
  <si>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</si>
  <si>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</si>
  <si>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</si>
  <si>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</si>
  <si>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</si>
  <si>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</si>
  <si>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</si>
  <si>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</si>
  <si>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</si>
  <si>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</si>
  <si>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</si>
  <si>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</si>
  <si>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</si>
  <si>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</si>
  <si>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</si>
  <si>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</si>
  <si>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</si>
  <si>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</si>
  <si>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</si>
  <si>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</si>
  <si>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</si>
  <si>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</si>
  <si>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</si>
  <si>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</si>
  <si>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</si>
  <si>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</si>
  <si>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</si>
  <si>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</si>
  <si>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</si>
  <si>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</si>
  <si>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</si>
  <si>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</si>
  <si>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</si>
  <si>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</si>
  <si>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</si>
  <si>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</si>
  <si>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</si>
  <si>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</si>
  <si>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</si>
  <si>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</si>
  <si>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</si>
  <si>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</si>
  <si>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</si>
  <si>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</si>
  <si>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</si>
  <si>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</si>
  <si>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</si>
  <si>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</si>
  <si>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</si>
  <si>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</si>
  <si>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</si>
  <si>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</si>
  <si>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</si>
  <si>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</si>
  <si>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</si>
  <si>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</si>
  <si>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</si>
  <si>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</si>
  <si>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</si>
  <si>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</si>
  <si>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</si>
  <si>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</si>
  <si>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</si>
  <si>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</si>
  <si>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</si>
  <si>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</si>
  <si>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</si>
  <si>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</si>
  <si>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</si>
  <si>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</si>
  <si>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</si>
  <si>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</si>
  <si>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</si>
  <si>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</si>
  <si>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</si>
  <si>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</si>
  <si>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</si>
  <si>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</si>
  <si>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</si>
  <si>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</si>
  <si>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</si>
  <si>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</si>
  <si>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</si>
  <si>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</si>
  <si>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</si>
  <si>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</si>
  <si>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</si>
  <si>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</si>
  <si>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</si>
  <si>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</si>
  <si>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</si>
  <si>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</si>
  <si>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</si>
  <si>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</si>
  <si>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</si>
  <si>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</si>
  <si>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</si>
  <si>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</si>
  <si>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</si>
  <si>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</si>
  <si>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</si>
  <si>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</si>
  <si>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</si>
  <si>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</si>
  <si>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</si>
  <si>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</si>
  <si>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</si>
  <si>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</si>
  <si>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</si>
  <si>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</si>
  <si>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</si>
  <si>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</si>
  <si>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</si>
  <si>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</si>
  <si>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</si>
  <si>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</si>
  <si>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</si>
  <si>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</si>
  <si>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</si>
  <si>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</si>
  <si>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</si>
  <si>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</si>
  <si>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</si>
  <si>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</si>
  <si>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</si>
  <si>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</si>
  <si>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</si>
  <si>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</si>
  <si>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</si>
  <si>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</si>
  <si>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</si>
  <si>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</si>
  <si>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</si>
  <si>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</si>
  <si>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</si>
  <si>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</si>
  <si>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</si>
  <si>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</si>
  <si>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</si>
  <si>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</si>
  <si>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</si>
  <si>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</si>
  <si>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</si>
  <si>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</si>
  <si>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</si>
  <si>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</si>
  <si>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</si>
  <si>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</si>
  <si>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</si>
  <si>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</si>
  <si>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</si>
  <si>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</si>
  <si>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</si>
  <si>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</si>
  <si>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</si>
  <si>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</si>
  <si>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</si>
  <si>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</si>
  <si>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</si>
  <si>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</si>
  <si>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</si>
  <si>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</si>
  <si>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</si>
  <si>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</si>
  <si>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</si>
  <si>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</si>
  <si>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</si>
  <si>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</si>
  <si>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</si>
  <si>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</si>
  <si>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</si>
  <si>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</si>
  <si>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</si>
  <si>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</si>
  <si>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</si>
  <si>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</si>
  <si>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</si>
  <si>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</si>
  <si>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</si>
  <si>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</si>
  <si>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</si>
  <si>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</si>
  <si>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</si>
  <si>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</si>
  <si>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</si>
  <si>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</si>
  <si>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</si>
  <si>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</si>
  <si>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</si>
  <si>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</si>
  <si>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</si>
  <si>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</si>
  <si>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</si>
  <si>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</si>
  <si>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</si>
  <si>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</si>
  <si>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</si>
  <si>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</si>
  <si>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</si>
  <si>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</si>
  <si>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</si>
  <si>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</si>
  <si>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</si>
  <si>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</si>
  <si>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</si>
  <si>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</si>
  <si>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</si>
  <si>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</si>
  <si>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</si>
  <si>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</si>
  <si>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</si>
  <si>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</si>
  <si>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</si>
  <si>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</si>
  <si>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</si>
  <si>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</si>
  <si>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</si>
  <si>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</si>
  <si>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</si>
  <si>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</si>
  <si>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</si>
  <si>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</si>
  <si>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</si>
  <si>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</si>
  <si>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</si>
  <si>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</si>
  <si>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</si>
  <si>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</si>
  <si>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</si>
  <si>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</si>
  <si>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</si>
  <si>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</si>
  <si>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</si>
  <si>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</si>
  <si>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</si>
  <si>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</si>
  <si>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</si>
  <si>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</si>
  <si>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</si>
  <si>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</si>
  <si>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</si>
  <si>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</si>
  <si>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</si>
  <si>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</si>
  <si>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</si>
  <si>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</si>
  <si>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</si>
  <si>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</si>
  <si>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</si>
  <si>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</si>
  <si>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</si>
  <si>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</si>
  <si>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</si>
  <si>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</si>
  <si>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</si>
  <si>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</si>
  <si>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</si>
  <si>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</si>
  <si>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</si>
  <si>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</si>
  <si>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</si>
  <si>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</si>
  <si>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</si>
  <si>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</si>
  <si>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</si>
  <si>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</si>
  <si>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</si>
  <si>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</si>
  <si>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</si>
  <si>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</si>
  <si>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</si>
  <si>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</si>
  <si>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</si>
  <si>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</si>
  <si>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</si>
  <si>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</si>
  <si>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</si>
  <si>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</si>
  <si>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</si>
  <si>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</si>
  <si>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</si>
  <si>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</si>
  <si>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</si>
  <si>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</si>
  <si>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</si>
  <si>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</si>
  <si>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</si>
  <si>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</si>
  <si>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</si>
  <si>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</si>
  <si>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</si>
  <si>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</si>
  <si>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</si>
  <si>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</si>
  <si>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</si>
  <si>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</si>
  <si>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</si>
  <si>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</si>
  <si>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</si>
  <si>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</si>
  <si>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</si>
  <si>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</si>
  <si>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</si>
  <si>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</si>
  <si>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</si>
  <si>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</si>
  <si>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</si>
  <si>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</si>
  <si>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</si>
  <si>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</si>
  <si>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</si>
  <si>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</si>
  <si>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</si>
  <si>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</si>
  <si>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</si>
  <si>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</si>
  <si>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</si>
  <si>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</si>
  <si>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</si>
  <si>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</si>
  <si>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</si>
  <si>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</si>
  <si>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</si>
  <si>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</si>
  <si>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</si>
  <si>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</si>
  <si>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</si>
  <si>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</si>
  <si>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</si>
  <si>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</si>
  <si>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</si>
  <si>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</si>
  <si>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</si>
  <si>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</si>
  <si>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</si>
  <si>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</si>
  <si>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</si>
  <si>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</si>
  <si>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</si>
  <si>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</si>
  <si>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</si>
  <si>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</si>
  <si>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</si>
  <si>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</si>
  <si>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</si>
  <si>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</si>
  <si>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</si>
  <si>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</si>
  <si>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</si>
  <si>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</si>
  <si>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</si>
  <si>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</si>
  <si>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</si>
  <si>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</si>
  <si>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</si>
  <si>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</si>
  <si>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</si>
  <si>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</si>
  <si>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</si>
  <si>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</si>
  <si>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</si>
  <si>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</si>
  <si>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</si>
  <si>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</si>
  <si>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</si>
  <si>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</si>
  <si>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</si>
  <si>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</si>
  <si>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</si>
  <si>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</si>
  <si>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</si>
  <si>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</si>
  <si>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</si>
  <si>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</si>
  <si>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</si>
  <si>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</si>
  <si>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</si>
  <si>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</si>
  <si>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</si>
  <si>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</si>
  <si>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</si>
  <si>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</si>
  <si>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</si>
  <si>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</si>
  <si>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</si>
  <si>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</si>
  <si>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</si>
  <si>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</si>
  <si>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</si>
  <si>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</si>
  <si>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</si>
  <si>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</si>
  <si>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</si>
  <si>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</si>
  <si>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</si>
  <si>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</si>
  <si>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</si>
  <si>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</si>
  <si>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</si>
  <si>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</si>
  <si>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</si>
  <si>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</si>
  <si>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</si>
  <si>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</si>
  <si>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</si>
  <si>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</si>
  <si>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</si>
  <si>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</si>
  <si>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</si>
  <si>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</si>
  <si>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</si>
  <si>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</si>
  <si>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</si>
  <si>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</si>
  <si>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</si>
  <si>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</si>
  <si>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</si>
  <si>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</si>
  <si>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</si>
  <si>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</si>
  <si>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</si>
  <si>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</si>
  <si>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</si>
  <si>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</si>
  <si>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</si>
  <si>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</si>
  <si>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</si>
  <si>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</si>
  <si>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</si>
  <si>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</si>
  <si>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</si>
  <si>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</si>
  <si>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</si>
  <si>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</si>
  <si>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</si>
  <si>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</si>
  <si>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</si>
  <si>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</si>
  <si>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</si>
  <si>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</si>
  <si>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</si>
  <si>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</si>
  <si>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</si>
  <si>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</si>
  <si>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</si>
  <si>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</si>
  <si>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</si>
  <si>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</si>
  <si>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</si>
  <si>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</si>
  <si>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</si>
  <si>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</si>
  <si>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</si>
  <si>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</si>
  <si>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</si>
  <si>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</si>
  <si>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</si>
  <si>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</si>
  <si>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</si>
  <si>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</si>
  <si>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</si>
  <si>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</si>
  <si>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</si>
  <si>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</si>
  <si>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</si>
  <si>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</si>
  <si>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</si>
  <si>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</si>
  <si>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</si>
  <si>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</si>
  <si>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</si>
  <si>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</si>
  <si>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</si>
  <si>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</si>
  <si>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</si>
  <si>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</si>
  <si>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</si>
  <si>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</si>
  <si>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</si>
  <si>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</si>
  <si>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</si>
  <si>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</si>
  <si>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</si>
  <si>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</si>
  <si>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</si>
  <si>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</si>
  <si>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</si>
  <si>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</si>
  <si>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</si>
  <si>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</si>
  <si>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</si>
  <si>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</si>
  <si>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</si>
  <si>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</si>
  <si>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</si>
  <si>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</si>
  <si>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</si>
  <si>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</si>
  <si>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</si>
  <si>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</si>
  <si>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</si>
  <si>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</si>
  <si>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</si>
  <si>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</si>
  <si>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</si>
  <si>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</si>
  <si>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</si>
  <si>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</si>
  <si>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</si>
  <si>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</si>
  <si>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</si>
  <si>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</si>
  <si>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</si>
  <si>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</si>
  <si>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</si>
  <si>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</si>
  <si>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</si>
  <si>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</si>
  <si>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</si>
  <si>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</si>
  <si>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</si>
  <si>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</si>
  <si>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</si>
  <si>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</si>
  <si>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</si>
  <si>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</si>
  <si>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</si>
  <si>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</si>
  <si>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</si>
  <si>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</si>
  <si>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</si>
  <si>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</si>
  <si>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</si>
  <si>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</si>
  <si>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</si>
  <si>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</si>
  <si>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</si>
  <si>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</si>
  <si>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</si>
  <si>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</si>
  <si>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</si>
  <si>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</si>
  <si>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</si>
  <si>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</si>
  <si>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</si>
  <si>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</si>
  <si>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</si>
  <si>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</si>
  <si>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</si>
  <si>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</si>
  <si>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</si>
  <si>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</si>
  <si>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</si>
  <si>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</si>
  <si>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</si>
  <si>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</si>
  <si>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</si>
  <si>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</si>
  <si>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</si>
  <si>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</si>
  <si>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</si>
  <si>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</si>
  <si>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</si>
  <si>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</si>
  <si>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</si>
  <si>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</si>
  <si>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</si>
  <si>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</si>
  <si>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</si>
  <si>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</si>
  <si>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</si>
  <si>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</si>
  <si>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</si>
  <si>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</si>
  <si>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</si>
  <si>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</si>
  <si>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</si>
  <si>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</si>
  <si>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</si>
  <si>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</si>
  <si>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</si>
  <si>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</si>
  <si>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</si>
  <si>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</si>
  <si>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</si>
  <si>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</si>
  <si>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</si>
  <si>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</si>
  <si>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</si>
  <si>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</si>
  <si>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</si>
  <si>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</si>
  <si>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</si>
  <si>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</si>
  <si>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</si>
  <si>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</si>
  <si>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</si>
  <si>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</si>
  <si>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</si>
  <si>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</si>
  <si>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</si>
  <si>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</si>
  <si>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</si>
  <si>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</si>
  <si>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</si>
  <si>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</si>
  <si>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</si>
  <si>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</si>
  <si>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</si>
  <si>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</si>
  <si>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</si>
  <si>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</si>
  <si>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</si>
  <si>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</si>
  <si>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</si>
  <si>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</si>
  <si>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</si>
  <si>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</si>
  <si>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</si>
  <si>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</si>
  <si>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</si>
  <si>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</si>
  <si>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</si>
  <si>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</si>
  <si>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</si>
  <si>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</si>
  <si>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</si>
  <si>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</si>
  <si>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</si>
  <si>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</si>
  <si>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</si>
  <si>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</si>
  <si>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</si>
  <si>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</si>
  <si>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</si>
  <si>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</si>
  <si>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</si>
  <si>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</si>
  <si>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</si>
  <si>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</si>
  <si>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</si>
  <si>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</si>
  <si>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</si>
  <si>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</si>
  <si>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</si>
  <si>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</si>
  <si>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</si>
  <si>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</si>
  <si>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</si>
  <si>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</si>
  <si>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</si>
  <si>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</si>
  <si>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</si>
  <si>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</si>
  <si>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</si>
  <si>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</si>
  <si>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</si>
  <si>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</si>
  <si>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</si>
  <si>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</si>
  <si>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</si>
  <si>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</si>
  <si>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</si>
  <si>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</si>
  <si>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</si>
  <si>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</si>
  <si>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</si>
  <si>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</si>
  <si>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</si>
  <si>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</si>
  <si>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</si>
  <si>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</si>
  <si>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</si>
  <si>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</si>
  <si>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</si>
  <si>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</si>
  <si>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</si>
  <si>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</si>
  <si>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</si>
  <si>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</si>
  <si>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</si>
  <si>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</si>
  <si>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</si>
  <si>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</si>
  <si>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</si>
  <si>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</si>
  <si>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</si>
  <si>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</si>
  <si>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</si>
  <si>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</si>
  <si>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</si>
  <si>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</si>
  <si>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</si>
  <si>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</si>
  <si>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</si>
  <si>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</si>
  <si>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</si>
  <si>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</si>
  <si>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</si>
  <si>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</si>
  <si>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</si>
  <si>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</si>
  <si>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</si>
  <si>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</si>
  <si>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</si>
  <si>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</si>
  <si>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</si>
  <si>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</si>
  <si>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</si>
  <si>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</si>
  <si>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</si>
  <si>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</si>
  <si>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</si>
  <si>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</si>
  <si>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</si>
  <si>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</si>
  <si>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</si>
  <si>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</si>
  <si>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</si>
  <si>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</si>
  <si>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</si>
  <si>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</si>
  <si>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</si>
  <si>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</si>
  <si>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</si>
  <si>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</si>
  <si>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</si>
  <si>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</si>
  <si>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</si>
  <si>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</si>
  <si>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</si>
  <si>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</si>
  <si>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</si>
  <si>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</si>
  <si>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</si>
  <si>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</si>
  <si>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</si>
  <si>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</si>
  <si>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</si>
  <si>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</si>
  <si>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</si>
  <si>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</si>
  <si>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</si>
  <si>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</si>
  <si>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</si>
  <si>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</si>
  <si>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</si>
  <si>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</si>
  <si>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</si>
  <si>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</si>
  <si>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</si>
  <si>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</si>
  <si>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</si>
  <si>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</si>
  <si>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</si>
  <si>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</si>
  <si>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</si>
  <si>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</si>
  <si>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</si>
  <si>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</si>
  <si>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</si>
  <si>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</si>
  <si>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</si>
  <si>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</si>
  <si>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</si>
  <si>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</si>
  <si>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</si>
  <si>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</si>
  <si>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</si>
  <si>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</si>
  <si>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</si>
  <si>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</si>
  <si>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</si>
  <si>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</si>
  <si>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</si>
  <si>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</si>
  <si>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</si>
  <si>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</si>
  <si>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</si>
  <si>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</si>
  <si>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</si>
  <si>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</si>
  <si>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</si>
  <si>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</si>
  <si>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</si>
  <si>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</si>
  <si>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</si>
  <si>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</si>
  <si>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</si>
  <si>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</si>
  <si>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</si>
  <si>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</si>
  <si>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</si>
  <si>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</si>
  <si>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</si>
  <si>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</si>
  <si>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</si>
  <si>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</si>
  <si>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</si>
  <si>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</si>
  <si>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</si>
  <si>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</si>
  <si>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</si>
  <si>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</si>
  <si>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</si>
  <si>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</si>
  <si>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</si>
  <si>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</si>
  <si>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</si>
  <si>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</si>
  <si>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</si>
  <si>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</si>
  <si>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</si>
  <si>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</si>
  <si>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</si>
  <si>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</si>
  <si>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</si>
  <si>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</si>
  <si>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</si>
  <si>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</si>
  <si>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</si>
  <si>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</si>
  <si>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</si>
  <si>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</si>
  <si>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</si>
  <si>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</si>
  <si>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</si>
  <si>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</si>
  <si>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</si>
  <si>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</si>
  <si>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</si>
  <si>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</si>
  <si>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</si>
  <si>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</si>
  <si>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</si>
  <si>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</si>
  <si>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</si>
  <si>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</si>
  <si>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</si>
  <si>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</si>
  <si>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</si>
  <si>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</si>
  <si>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</si>
  <si>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</si>
  <si>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</si>
  <si>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</si>
  <si>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</si>
  <si>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</si>
  <si>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</si>
  <si>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</si>
  <si>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</si>
  <si>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</si>
  <si>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</si>
  <si>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</si>
  <si>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</si>
  <si>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</si>
  <si>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</si>
  <si>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</si>
  <si>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</si>
  <si>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</si>
  <si>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</si>
  <si>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</si>
  <si>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</si>
  <si>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</si>
  <si>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</si>
  <si>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</si>
  <si>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</si>
  <si>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</si>
  <si>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</si>
  <si>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</si>
  <si>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</si>
  <si>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</si>
  <si>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</si>
  <si>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</si>
  <si>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</si>
  <si>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</si>
  <si>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</si>
  <si>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</si>
  <si>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</si>
  <si>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</si>
  <si>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</si>
  <si>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</si>
  <si>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</si>
  <si>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</si>
  <si>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</si>
  <si>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</si>
  <si>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</si>
  <si>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</si>
  <si>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</si>
  <si>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</si>
  <si>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</si>
  <si>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</si>
  <si>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</si>
  <si>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</si>
  <si>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</si>
  <si>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</si>
  <si>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</si>
  <si>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</si>
  <si>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</si>
  <si>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</si>
  <si>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</si>
  <si>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</si>
  <si>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</si>
  <si>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</si>
  <si>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</si>
  <si>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</si>
  <si>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</si>
  <si>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</si>
  <si>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</si>
  <si>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</si>
  <si>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</si>
  <si>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</si>
  <si>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</si>
  <si>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</si>
  <si>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</si>
  <si>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</si>
  <si>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</si>
  <si>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</si>
  <si>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</si>
  <si>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</si>
  <si>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</si>
  <si>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</si>
  <si>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</si>
  <si>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</si>
  <si>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</si>
  <si>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</si>
  <si>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</si>
  <si>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</si>
  <si>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</si>
  <si>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</si>
  <si>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</si>
  <si>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</si>
  <si>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</si>
  <si>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</si>
  <si>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</si>
  <si>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</si>
  <si>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</si>
  <si>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</si>
  <si>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</si>
  <si>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</si>
  <si>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</si>
  <si>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</si>
  <si>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</si>
  <si>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</si>
  <si>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</si>
  <si>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</si>
  <si>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</si>
  <si>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</si>
  <si>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</si>
  <si>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</si>
  <si>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</si>
  <si>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</si>
  <si>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</si>
  <si>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</si>
  <si>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</si>
  <si>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</si>
  <si>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</si>
  <si>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</si>
  <si>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</si>
  <si>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</si>
  <si>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</si>
  <si>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</si>
  <si>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</si>
  <si>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</si>
  <si>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</si>
  <si>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</si>
  <si>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</si>
  <si>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</si>
  <si>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</si>
  <si>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</si>
  <si>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</si>
  <si>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</si>
  <si>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</si>
  <si>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</si>
  <si>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</si>
  <si>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</si>
  <si>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</si>
  <si>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</si>
  <si>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</si>
  <si>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</si>
  <si>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</si>
  <si>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</si>
  <si>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</si>
  <si>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</si>
  <si>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</si>
  <si>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</si>
  <si>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</si>
  <si>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</si>
  <si>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</si>
  <si>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</si>
  <si>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</si>
  <si>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</si>
  <si>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</si>
  <si>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</si>
  <si>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</si>
  <si>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</si>
  <si>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</si>
  <si>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</si>
  <si>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</si>
  <si>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</si>
  <si>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</si>
  <si>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</si>
  <si>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</si>
  <si>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</si>
  <si>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</si>
  <si>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</si>
  <si>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</si>
  <si>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</si>
  <si>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</si>
  <si>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</si>
  <si>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</si>
  <si>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</si>
  <si>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</si>
  <si>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</si>
  <si>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</si>
  <si>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</si>
  <si>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</si>
  <si>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</si>
  <si>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</si>
  <si>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</si>
  <si>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</si>
  <si>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</si>
  <si>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</si>
  <si>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</si>
  <si>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</si>
  <si>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</si>
  <si>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</si>
  <si>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</si>
  <si>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</si>
  <si>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</si>
  <si>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</si>
  <si>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</si>
  <si>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</si>
  <si>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</si>
  <si>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</si>
  <si>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</si>
  <si>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</si>
  <si>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</si>
  <si>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</si>
  <si>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</si>
  <si>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</si>
  <si>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</si>
  <si>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</si>
  <si>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</si>
  <si>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</si>
  <si>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</si>
  <si>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</si>
  <si>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</si>
  <si>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</si>
  <si>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</si>
  <si>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</si>
  <si>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</si>
  <si>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</si>
  <si>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</si>
  <si>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</si>
  <si>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</si>
  <si>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</si>
  <si>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</si>
  <si>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</si>
  <si>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</si>
  <si>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</si>
  <si>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</si>
  <si>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</si>
  <si>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</si>
  <si>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</si>
  <si>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</si>
  <si>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</si>
  <si>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</si>
  <si>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</si>
  <si>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</si>
  <si>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</si>
  <si>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</si>
  <si>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</si>
  <si>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</si>
  <si>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</si>
  <si>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</si>
  <si>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</si>
  <si>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</si>
  <si>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</si>
  <si>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</si>
  <si>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</si>
  <si>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</si>
  <si>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</si>
  <si>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</si>
  <si>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</si>
  <si>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</si>
  <si>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</si>
  <si>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</si>
  <si>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</si>
  <si>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</si>
  <si>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</si>
  <si>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</si>
  <si>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</si>
  <si>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</si>
  <si>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</si>
  <si>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</si>
  <si>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</si>
  <si>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</si>
  <si>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</si>
  <si>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</si>
  <si>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</si>
  <si>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</si>
  <si>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</si>
  <si>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</si>
  <si>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</si>
  <si>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</si>
  <si>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</si>
  <si>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</si>
  <si>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</si>
  <si>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</si>
  <si>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</si>
  <si>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</si>
  <si>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</si>
  <si>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</si>
  <si>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</si>
  <si>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</si>
  <si>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</si>
  <si>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</si>
  <si>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</si>
  <si>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</si>
  <si>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</si>
  <si>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</si>
  <si>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</si>
  <si>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</si>
  <si>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</si>
  <si>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</si>
  <si>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</si>
  <si>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</si>
  <si>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</si>
  <si>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</si>
  <si>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</si>
  <si>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</si>
  <si>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</si>
  <si>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</si>
  <si>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</si>
  <si>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</si>
  <si>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</si>
  <si>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</si>
  <si>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</si>
  <si>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</si>
  <si>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</si>
  <si>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</si>
  <si>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</si>
  <si>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</si>
  <si>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</si>
  <si>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</si>
  <si>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</si>
  <si>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</si>
  <si>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</si>
  <si>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</si>
  <si>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</si>
  <si>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</si>
  <si>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</si>
  <si>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</si>
  <si>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</si>
  <si>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</si>
  <si>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</si>
  <si>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</si>
  <si>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</si>
  <si>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</si>
  <si>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</si>
  <si>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</si>
  <si>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</si>
  <si>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</si>
  <si>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</si>
  <si>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</si>
  <si>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</si>
  <si>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</si>
  <si>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</si>
  <si>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</si>
  <si>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</si>
  <si>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</si>
  <si>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</si>
  <si>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</si>
  <si>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</si>
  <si>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</si>
  <si>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</si>
  <si>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</si>
  <si>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</si>
  <si>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</si>
  <si>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</si>
  <si>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</si>
  <si>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</si>
  <si>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</si>
  <si>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</si>
  <si>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</si>
  <si>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</si>
  <si>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</si>
  <si>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</si>
  <si>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</si>
  <si>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</si>
  <si>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</si>
  <si>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</si>
  <si>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</si>
  <si>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</si>
  <si>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</si>
  <si>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</si>
  <si>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</si>
  <si>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</si>
  <si>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</si>
  <si>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</si>
  <si>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</si>
  <si>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</si>
  <si>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</si>
  <si>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</si>
  <si>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</si>
  <si>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</si>
  <si>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</si>
  <si>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</si>
  <si>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</si>
  <si>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</si>
  <si>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</si>
  <si>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</si>
  <si>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</si>
  <si>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</si>
  <si>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</si>
  <si>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</si>
  <si>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</si>
  <si>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</si>
  <si>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</si>
  <si>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</si>
  <si>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</si>
  <si>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</si>
  <si>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</si>
  <si>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</si>
  <si>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</si>
  <si>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</si>
  <si>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</si>
  <si>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</si>
  <si>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</si>
  <si>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</si>
  <si>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</si>
  <si>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</si>
  <si>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</si>
  <si>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</si>
  <si>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</si>
  <si>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</si>
  <si>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</si>
  <si>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</si>
  <si>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</si>
  <si>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</si>
  <si>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</si>
  <si>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</si>
  <si>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</si>
  <si>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</si>
  <si>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</si>
  <si>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</si>
  <si>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</si>
  <si>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</si>
  <si>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</si>
  <si>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</si>
  <si>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</si>
  <si>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</si>
  <si>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</si>
  <si>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</si>
  <si>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</si>
  <si>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</si>
  <si>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</si>
  <si>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</si>
  <si>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</si>
  <si>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</si>
  <si>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</si>
  <si>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</si>
  <si>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</si>
  <si>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</si>
  <si>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</si>
  <si>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</si>
  <si>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</si>
  <si>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</si>
  <si>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</si>
  <si>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</si>
  <si>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</si>
  <si>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</si>
  <si>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</si>
  <si>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</si>
  <si>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</si>
  <si>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</si>
  <si>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</si>
  <si>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</si>
  <si>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</si>
  <si>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</si>
  <si>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</si>
  <si>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</si>
  <si>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</si>
  <si>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</si>
  <si>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</si>
  <si>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</si>
  <si>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</si>
  <si>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</si>
  <si>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</si>
  <si>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</si>
  <si>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</si>
  <si>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</si>
  <si>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</si>
  <si>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</si>
  <si>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</si>
  <si>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</si>
  <si>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</si>
  <si>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</si>
  <si>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</si>
  <si>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</si>
  <si>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</si>
  <si>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</si>
  <si>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</si>
  <si>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</si>
  <si>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</si>
  <si>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</si>
  <si>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</si>
  <si>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</si>
  <si>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</si>
  <si>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</si>
  <si>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</si>
  <si>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</si>
  <si>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</si>
  <si>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</si>
  <si>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</si>
  <si>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</si>
  <si>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</si>
  <si>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</si>
  <si>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</si>
  <si>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</si>
  <si>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</si>
  <si>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</si>
  <si>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</si>
  <si>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</si>
  <si>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</si>
  <si>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</si>
  <si>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</si>
  <si>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</si>
  <si>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</si>
  <si>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</si>
  <si>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</si>
  <si>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</si>
  <si>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</si>
  <si>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</si>
  <si>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</si>
  <si>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</si>
  <si>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</si>
  <si>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</si>
  <si>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</si>
  <si>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</si>
  <si>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</si>
  <si>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</si>
  <si>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</si>
  <si>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</si>
  <si>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</si>
  <si>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</si>
  <si>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</si>
  <si>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</si>
  <si>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</si>
  <si>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</si>
  <si>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</si>
  <si>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</si>
  <si>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</si>
  <si>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</si>
  <si>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</si>
  <si>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</si>
  <si>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</si>
  <si>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</si>
  <si>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</si>
  <si>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</si>
  <si>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</si>
  <si>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</si>
  <si>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</si>
  <si>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</si>
  <si>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</si>
  <si>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</si>
  <si>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</si>
  <si>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</si>
  <si>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</si>
  <si>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</si>
  <si>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</si>
  <si>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</si>
  <si>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</si>
  <si>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</si>
  <si>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</si>
  <si>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</si>
  <si>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</si>
  <si>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</si>
  <si>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</si>
  <si>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</si>
  <si>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</si>
  <si>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</si>
  <si>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</si>
  <si>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</si>
  <si>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</si>
  <si>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</si>
  <si>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</si>
  <si>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</si>
  <si>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</si>
  <si>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</si>
  <si>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</si>
  <si>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</si>
  <si>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</si>
  <si>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</si>
  <si>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</si>
  <si>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</si>
  <si>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</si>
  <si>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</si>
  <si>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</si>
  <si>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</si>
  <si>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</si>
  <si>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</si>
  <si>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</si>
  <si>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</si>
  <si>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</si>
  <si>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</si>
  <si>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</si>
  <si>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</si>
  <si>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</si>
  <si>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</si>
  <si>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</si>
  <si>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</si>
  <si>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</si>
  <si>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</si>
  <si>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</si>
  <si>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</si>
  <si>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</si>
  <si>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</si>
  <si>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</si>
  <si>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</si>
  <si>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</si>
  <si>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</si>
  <si>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</si>
  <si>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</si>
  <si>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</si>
  <si>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</si>
  <si>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</si>
  <si>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</si>
  <si>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</si>
  <si>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</si>
  <si>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</si>
  <si>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</si>
  <si>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</si>
  <si>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</si>
  <si>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</si>
  <si>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</si>
  <si>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</si>
  <si>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</si>
  <si>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</si>
  <si>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</si>
  <si>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</si>
  <si>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</si>
  <si>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</si>
  <si>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</si>
  <si>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</si>
  <si>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</si>
  <si>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</si>
  <si>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</si>
  <si>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</si>
  <si>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</si>
  <si>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</si>
  <si>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</si>
  <si>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</si>
  <si>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</si>
  <si>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</si>
  <si>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</si>
  <si>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</si>
  <si>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</si>
  <si>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</si>
  <si>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</si>
  <si>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</si>
  <si>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</si>
  <si>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</si>
  <si>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</si>
  <si>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</si>
  <si>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</si>
  <si>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</si>
  <si>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</si>
  <si>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</si>
  <si>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</si>
  <si>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</si>
  <si>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</si>
  <si>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</si>
  <si>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</si>
  <si>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</si>
  <si>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</si>
  <si>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</si>
  <si>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</si>
  <si>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</si>
  <si>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</si>
  <si>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</si>
  <si>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</si>
  <si>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</si>
  <si>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</si>
  <si>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</si>
  <si>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</si>
  <si>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</si>
  <si>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</si>
  <si>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</si>
  <si>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</si>
  <si>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</si>
  <si>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</si>
  <si>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</si>
  <si>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</si>
  <si>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</si>
  <si>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</si>
  <si>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</si>
  <si>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</si>
  <si>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</si>
  <si>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</si>
  <si>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</si>
  <si>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</si>
  <si>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</si>
  <si>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</si>
  <si>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</si>
  <si>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</si>
  <si>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</si>
  <si>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</si>
  <si>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</si>
  <si>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</si>
  <si>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</si>
  <si>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</si>
  <si>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</si>
  <si>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</si>
  <si>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</si>
  <si>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</si>
  <si>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</si>
  <si>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</si>
  <si>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</si>
  <si>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</si>
  <si>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</si>
  <si>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</si>
  <si>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</si>
  <si>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</si>
  <si>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</si>
  <si>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</si>
  <si>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</si>
  <si>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</si>
  <si>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</si>
  <si>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</si>
  <si>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</si>
  <si>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</si>
  <si>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</si>
  <si>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</si>
  <si>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</si>
  <si>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</si>
  <si>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</si>
  <si>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</si>
  <si>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</si>
  <si>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</si>
  <si>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</si>
  <si>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</si>
  <si>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</si>
  <si>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</si>
  <si>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</si>
  <si>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</si>
  <si>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</si>
  <si>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</si>
  <si>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</si>
  <si>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</si>
  <si>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</si>
  <si>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</si>
  <si>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</si>
  <si>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</si>
  <si>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</si>
  <si>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</si>
  <si>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</si>
  <si>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</si>
  <si>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</si>
  <si>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</si>
  <si>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</si>
  <si>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</si>
  <si>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</si>
  <si>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</si>
  <si>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</si>
  <si>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</si>
  <si>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</si>
  <si>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</si>
  <si>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</si>
  <si>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</si>
  <si>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</si>
  <si>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</si>
  <si>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</si>
  <si>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</si>
  <si>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</si>
  <si>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</si>
  <si>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</si>
  <si>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</si>
  <si>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</si>
  <si>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</si>
  <si>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</si>
  <si>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</si>
  <si>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</si>
  <si>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</si>
  <si>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</si>
  <si>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</si>
  <si>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</si>
  <si>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</si>
  <si>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</si>
  <si>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</si>
  <si>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</si>
  <si>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</si>
  <si>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</si>
  <si>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</si>
  <si>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</si>
  <si>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</si>
  <si>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</si>
  <si>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</si>
  <si>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</si>
  <si>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</si>
  <si>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</si>
  <si>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</si>
  <si>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</si>
  <si>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</si>
  <si>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</si>
  <si>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</si>
  <si>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</si>
  <si>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</si>
  <si>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</si>
  <si>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</si>
  <si>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</si>
  <si>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</si>
  <si>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</si>
  <si>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</si>
  <si>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</si>
  <si>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</si>
  <si>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</si>
  <si>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</si>
  <si>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</si>
  <si>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</si>
  <si>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</si>
  <si>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</si>
  <si>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</si>
  <si>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</si>
  <si>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</si>
  <si>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</si>
  <si>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</si>
  <si>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</si>
  <si>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</si>
  <si>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</si>
  <si>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</si>
  <si>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</si>
  <si>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</si>
  <si>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</si>
  <si>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</si>
  <si>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</si>
  <si>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</si>
  <si>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</si>
  <si>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</si>
  <si>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</si>
  <si>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</si>
  <si>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</si>
  <si>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</si>
  <si>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</si>
  <si>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</si>
  <si>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</si>
  <si>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</si>
  <si>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</si>
  <si>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</si>
  <si>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</si>
  <si>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</si>
  <si>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</si>
  <si>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</si>
  <si>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</si>
  <si>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</si>
  <si>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</si>
  <si>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</si>
  <si>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</si>
  <si>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</si>
  <si>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</si>
  <si>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</si>
  <si>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</si>
  <si>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</si>
  <si>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</si>
  <si>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</si>
  <si>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</si>
  <si>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</si>
  <si>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</si>
  <si>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</si>
  <si>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</si>
  <si>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</si>
  <si>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</si>
  <si>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</si>
  <si>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</si>
  <si>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</si>
  <si>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</si>
  <si>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</si>
  <si>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</si>
  <si>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</si>
  <si>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</si>
  <si>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</si>
  <si>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</si>
  <si>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</si>
  <si>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</si>
  <si>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</si>
  <si>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</si>
  <si>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</si>
  <si>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</si>
  <si>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</si>
  <si>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</si>
  <si>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</si>
  <si>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</si>
  <si>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</si>
  <si>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</si>
  <si>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</si>
  <si>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</si>
  <si>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</si>
  <si>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</si>
  <si>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</si>
  <si>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</si>
  <si>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</si>
  <si>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</si>
  <si>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</si>
  <si>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</si>
  <si>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</si>
  <si>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</si>
  <si>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</si>
  <si>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</si>
  <si>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</si>
  <si>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</si>
  <si>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</si>
  <si>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</si>
  <si>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</si>
  <si>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</si>
  <si>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</si>
  <si>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</si>
  <si>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</si>
  <si>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</si>
  <si>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</si>
  <si>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</si>
  <si>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</si>
  <si>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</si>
  <si>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</si>
  <si>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</si>
  <si>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</si>
  <si>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</si>
  <si>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</si>
  <si>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</si>
  <si>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</si>
  <si>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</si>
  <si>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</si>
  <si>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</si>
  <si>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</si>
  <si>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</si>
  <si>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</si>
  <si>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</si>
  <si>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</si>
  <si>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</si>
  <si>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</si>
  <si>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</si>
  <si>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</si>
  <si>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</si>
  <si>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</si>
  <si>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</si>
  <si>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</si>
  <si>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</si>
  <si>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</si>
  <si>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</si>
  <si>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</si>
  <si>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</si>
  <si>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</si>
  <si>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</si>
  <si>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</si>
  <si>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</si>
  <si>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</si>
  <si>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</si>
  <si>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</si>
  <si>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</si>
  <si>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</si>
  <si>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</si>
  <si>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</si>
  <si>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</si>
  <si>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</si>
  <si>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</si>
  <si>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</si>
  <si>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</si>
  <si>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</si>
  <si>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</si>
  <si>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</si>
  <si>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</si>
  <si>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</si>
  <si>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</si>
  <si>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</si>
  <si>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</si>
  <si>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</si>
  <si>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</si>
  <si>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</si>
  <si>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</si>
  <si>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</si>
  <si>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</si>
  <si>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</si>
  <si>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</si>
  <si>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</si>
  <si>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</si>
  <si>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</si>
  <si>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</si>
  <si>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</si>
  <si>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</si>
  <si>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</si>
  <si>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</si>
  <si>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</si>
  <si>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</si>
  <si>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</si>
  <si>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</si>
  <si>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</si>
  <si>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</si>
  <si>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</si>
  <si>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</si>
  <si>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</si>
  <si>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</si>
  <si>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</si>
  <si>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</si>
  <si>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</si>
  <si>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</si>
  <si>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</si>
  <si>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</si>
  <si>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</si>
  <si>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</si>
  <si>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</si>
  <si>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</si>
  <si>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</si>
  <si>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</si>
  <si>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</si>
  <si>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</si>
  <si>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</si>
  <si>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</si>
  <si>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</si>
  <si>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</si>
  <si>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</si>
  <si>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</si>
  <si>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</si>
  <si>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</si>
  <si>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</si>
  <si>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</si>
  <si>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</si>
  <si>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</si>
  <si>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</si>
  <si>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</si>
  <si>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</si>
  <si>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</si>
  <si>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</si>
  <si>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</si>
  <si>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</si>
  <si>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</si>
  <si>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</si>
  <si>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</si>
  <si>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</si>
  <si>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</si>
  <si>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</si>
  <si>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</si>
  <si>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</si>
  <si>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</si>
  <si>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</si>
  <si>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</si>
  <si>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</si>
  <si>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</si>
  <si>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</si>
  <si>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</si>
  <si>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</si>
  <si>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</si>
  <si>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</si>
  <si>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</si>
  <si>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</si>
  <si>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</si>
  <si>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</si>
  <si>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</si>
  <si>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</si>
  <si>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</si>
  <si>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</si>
  <si>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</si>
  <si>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</si>
  <si>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</si>
  <si>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</si>
  <si>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</si>
  <si>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</si>
  <si>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</si>
  <si>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</si>
  <si>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</si>
  <si>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</si>
  <si>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</si>
  <si>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</si>
  <si>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</si>
  <si>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</si>
  <si>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</si>
  <si>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</si>
  <si>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</si>
  <si>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</si>
  <si>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</si>
  <si>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</si>
  <si>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</si>
  <si>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</si>
  <si>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</si>
  <si>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</si>
  <si>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</si>
  <si>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</si>
  <si>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</si>
  <si>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</si>
  <si>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</si>
  <si>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</si>
  <si>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</si>
  <si>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</si>
  <si>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</si>
  <si>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</si>
  <si>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</si>
  <si>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</si>
  <si>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</si>
  <si>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</si>
  <si>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</si>
  <si>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</si>
  <si>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</si>
  <si>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</si>
  <si>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</si>
  <si>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</si>
  <si>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</si>
  <si>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</si>
  <si>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</si>
  <si>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</si>
  <si>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</si>
  <si>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</si>
  <si>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</si>
  <si>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</si>
  <si>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</si>
  <si>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</si>
  <si>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</si>
  <si>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</si>
  <si>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</si>
  <si>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</si>
  <si>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</si>
  <si>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</si>
  <si>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</si>
  <si>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</si>
  <si>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</si>
  <si>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</si>
  <si>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</si>
  <si>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</si>
  <si>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</si>
  <si>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</si>
  <si>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</si>
  <si>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</si>
  <si>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</si>
  <si>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</si>
  <si>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</si>
  <si>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</si>
  <si>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</si>
  <si>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</si>
  <si>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</si>
  <si>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</si>
  <si>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</si>
  <si>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</si>
  <si>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</si>
  <si>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</si>
  <si>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</si>
  <si>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</si>
  <si>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</si>
  <si>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</si>
  <si>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</si>
  <si>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</si>
  <si>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</si>
  <si>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</si>
  <si>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</si>
  <si>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</si>
  <si>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</si>
  <si>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</si>
  <si>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</si>
  <si>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</si>
  <si>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</si>
  <si>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</si>
  <si>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</si>
  <si>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</si>
  <si>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</si>
  <si>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</si>
  <si>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</si>
  <si>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</si>
  <si>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</si>
  <si>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</si>
  <si>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</si>
  <si>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</si>
  <si>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</si>
  <si>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</si>
  <si>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</si>
  <si>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</si>
  <si>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</si>
  <si>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</si>
  <si>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</si>
  <si>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</si>
  <si>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</si>
  <si>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</si>
  <si>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</si>
  <si>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</si>
  <si>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</si>
  <si>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</si>
  <si>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</si>
  <si>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</si>
  <si>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</si>
  <si>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</si>
  <si>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</si>
  <si>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</si>
  <si>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</si>
  <si>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</si>
  <si>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</si>
  <si>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</si>
  <si>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</si>
  <si>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</si>
  <si>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</si>
  <si>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</si>
  <si>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</si>
  <si>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</si>
  <si>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</si>
  <si>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</si>
  <si>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</si>
  <si>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</si>
  <si>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</si>
  <si>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</si>
  <si>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</si>
  <si>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</si>
  <si>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</si>
  <si>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</si>
  <si>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</si>
  <si>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</si>
  <si>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</si>
  <si>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</si>
  <si>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</si>
  <si>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</si>
  <si>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</si>
  <si>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</si>
  <si>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</si>
  <si>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</si>
  <si>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</si>
  <si>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</si>
  <si>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</si>
  <si>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</si>
  <si>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</si>
  <si>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</si>
  <si>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</si>
  <si>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</si>
  <si>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</si>
  <si>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</si>
  <si>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</si>
  <si>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</si>
  <si>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</si>
  <si>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</si>
  <si>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</si>
  <si>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</si>
  <si>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</si>
  <si>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</si>
  <si>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</si>
  <si>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</si>
  <si>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</si>
  <si>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</si>
  <si>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</si>
  <si>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</si>
  <si>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</si>
  <si>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</si>
  <si>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</si>
  <si>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</si>
  <si>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</si>
  <si>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</si>
  <si>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</si>
  <si>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</si>
  <si>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</si>
  <si>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</si>
  <si>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</si>
  <si>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</si>
  <si>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</si>
  <si>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</si>
  <si>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</si>
  <si>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</si>
  <si>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</si>
  <si>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</si>
  <si>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</si>
  <si>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</si>
  <si>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</si>
  <si>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</si>
  <si>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</si>
  <si>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</si>
  <si>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</si>
  <si>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</si>
  <si>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</si>
  <si>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</si>
  <si>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</si>
  <si>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</si>
  <si>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</si>
  <si>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</si>
  <si>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</si>
  <si>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</si>
  <si>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</si>
  <si>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</si>
  <si>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</si>
  <si>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</si>
  <si>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</si>
  <si>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</si>
  <si>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</si>
  <si>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</si>
  <si>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</si>
  <si>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</si>
  <si>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</si>
  <si>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</si>
  <si>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</si>
  <si>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</si>
  <si>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</si>
  <si>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</si>
  <si>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</si>
  <si>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</si>
  <si>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</si>
  <si>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</si>
  <si>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</si>
  <si>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</si>
  <si>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</si>
  <si>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</si>
  <si>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</si>
  <si>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</si>
  <si>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</si>
  <si>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</si>
  <si>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</si>
  <si>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</si>
  <si>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</si>
  <si>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</si>
  <si>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</si>
  <si>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</si>
  <si>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</si>
  <si>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</si>
  <si>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</si>
  <si>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</si>
  <si>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</si>
  <si>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</si>
  <si>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</si>
  <si>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</si>
  <si>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</si>
  <si>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</si>
  <si>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</si>
  <si>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</si>
  <si>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</si>
  <si>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</si>
  <si>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</si>
  <si>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</si>
  <si>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</si>
  <si>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</si>
  <si>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</si>
  <si>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</si>
  <si>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</si>
  <si>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</si>
  <si>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</si>
  <si>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</si>
  <si>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</si>
  <si>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</si>
  <si>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</si>
  <si>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</si>
  <si>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</si>
  <si>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</si>
  <si>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</si>
  <si>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</si>
  <si>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</si>
  <si>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</si>
  <si>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</si>
  <si>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</si>
  <si>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</si>
  <si>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</si>
  <si>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</si>
  <si>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</si>
  <si>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</si>
  <si>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</si>
  <si>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</si>
  <si>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</si>
  <si>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</si>
  <si>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</si>
  <si>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</si>
  <si>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</si>
  <si>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</si>
  <si>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</si>
  <si>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</si>
  <si>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</si>
  <si>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</si>
  <si>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</si>
  <si>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</si>
  <si>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</si>
  <si>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</si>
  <si>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</si>
  <si>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</si>
  <si>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</si>
  <si>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</si>
  <si>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</si>
  <si>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</si>
  <si>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</si>
  <si>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</si>
  <si>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</si>
  <si>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</si>
  <si>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</si>
  <si>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</si>
  <si>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</si>
  <si>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</si>
  <si>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</si>
  <si>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</si>
  <si>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</si>
  <si>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</si>
  <si>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</si>
  <si>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</si>
  <si>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</si>
  <si>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</si>
  <si>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</si>
  <si>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</si>
  <si>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</si>
  <si>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</si>
  <si>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</si>
  <si>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</si>
  <si>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</si>
  <si>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</si>
  <si>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</si>
  <si>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</si>
  <si>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</si>
  <si>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</si>
  <si>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</si>
  <si>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</si>
  <si>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</si>
  <si>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</si>
  <si>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</si>
  <si>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</si>
  <si>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</si>
  <si>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</si>
  <si>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</si>
  <si>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</si>
  <si>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</si>
  <si>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</si>
  <si>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</si>
  <si>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</si>
  <si>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</si>
  <si>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</si>
  <si>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</si>
  <si>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</si>
  <si>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</si>
  <si>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</si>
  <si>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</si>
  <si>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</si>
  <si>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</si>
  <si>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</si>
  <si>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</si>
  <si>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</si>
  <si>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</si>
  <si>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</si>
  <si>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</si>
  <si>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</si>
  <si>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</si>
  <si>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</si>
  <si>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</si>
  <si>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</si>
  <si>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</si>
  <si>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</si>
  <si>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</si>
  <si>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</si>
  <si>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</si>
  <si>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</si>
  <si>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</si>
  <si>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</si>
  <si>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</si>
  <si>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</si>
  <si>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</si>
  <si>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</si>
  <si>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</si>
  <si>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</si>
  <si>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</si>
  <si>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</si>
  <si>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</si>
  <si>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</si>
  <si>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</si>
  <si>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</si>
  <si>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</si>
  <si>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</si>
  <si>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</si>
  <si>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</si>
  <si>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</si>
  <si>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</si>
  <si>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</si>
  <si>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</si>
  <si>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</si>
  <si>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</si>
  <si>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</si>
  <si>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</si>
  <si>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</si>
  <si>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</si>
  <si>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</si>
  <si>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</si>
  <si>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</si>
  <si>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</si>
  <si>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</si>
  <si>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</si>
  <si>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</si>
  <si>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</si>
  <si>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</si>
  <si>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</si>
  <si>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</si>
  <si>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</si>
  <si>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</si>
  <si>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</si>
  <si>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</si>
  <si>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</si>
  <si>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</si>
  <si>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</si>
  <si>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</si>
  <si>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</si>
  <si>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</si>
  <si>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</si>
  <si>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</si>
  <si>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</si>
  <si>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</si>
  <si>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</si>
  <si>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</si>
  <si>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</si>
  <si>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</si>
  <si>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</si>
  <si>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</si>
  <si>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</si>
  <si>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</si>
  <si>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</si>
  <si>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</si>
  <si>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</si>
  <si>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</si>
  <si>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</si>
  <si>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</si>
  <si>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</si>
  <si>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</si>
  <si>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</si>
  <si>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</si>
  <si>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</si>
  <si>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</si>
  <si>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</si>
  <si>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</si>
  <si>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</si>
  <si>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</si>
  <si>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</si>
  <si>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</si>
  <si>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</si>
  <si>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</si>
  <si>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</si>
  <si>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</si>
  <si>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</si>
  <si>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</si>
  <si>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</si>
  <si>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</si>
  <si>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</si>
  <si>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</si>
  <si>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</si>
  <si>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</si>
  <si>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</si>
  <si>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</si>
  <si>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</si>
  <si>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</si>
  <si>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</si>
  <si>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</si>
  <si>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</si>
  <si>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</si>
  <si>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</si>
  <si>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</si>
  <si>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</si>
  <si>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</si>
  <si>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</si>
  <si>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</si>
  <si>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</si>
  <si>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</si>
  <si>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</si>
  <si>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</si>
  <si>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</si>
  <si>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</si>
  <si>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</si>
  <si>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</si>
  <si>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</si>
  <si>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</si>
  <si>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</si>
  <si>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</si>
  <si>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</si>
  <si>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</si>
  <si>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</si>
  <si>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</si>
  <si>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</si>
  <si>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</si>
  <si>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</si>
  <si>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</si>
  <si>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</si>
  <si>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</si>
  <si>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</si>
  <si>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</si>
  <si>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</si>
  <si>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</si>
  <si>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</si>
  <si>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</si>
  <si>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</si>
  <si>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</si>
  <si>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</si>
  <si>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</si>
  <si>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</si>
  <si>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</si>
  <si>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</si>
  <si>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</si>
  <si>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</si>
  <si>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</si>
  <si>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</si>
  <si>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</si>
  <si>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</si>
  <si>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</si>
  <si>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</si>
  <si>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</si>
  <si>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</si>
  <si>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</si>
  <si>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</si>
  <si>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</si>
  <si>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</si>
  <si>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</si>
  <si>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</si>
  <si>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</si>
  <si>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</si>
  <si>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</si>
  <si>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</si>
  <si>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</si>
  <si>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</si>
  <si>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</si>
  <si>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</si>
  <si>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</si>
  <si>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</si>
  <si>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</si>
  <si>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</si>
  <si>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</si>
  <si>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</si>
  <si>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</si>
  <si>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</si>
  <si>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</si>
  <si>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</si>
  <si>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</si>
  <si>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</si>
  <si>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</si>
  <si>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</si>
  <si>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</si>
  <si>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</si>
  <si>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</si>
  <si>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</si>
  <si>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</si>
  <si>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</si>
  <si>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</si>
  <si>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</si>
  <si>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</si>
  <si>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</si>
  <si>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</si>
  <si>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</si>
  <si>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</si>
  <si>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</si>
  <si>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</si>
  <si>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</si>
  <si>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</si>
  <si>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</si>
  <si>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</si>
  <si>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</si>
  <si>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</si>
  <si>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</si>
  <si>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</si>
  <si>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</si>
  <si>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</si>
  <si>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</si>
  <si>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</si>
  <si>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</si>
  <si>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</si>
  <si>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</si>
  <si>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</si>
  <si>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</si>
  <si>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</si>
  <si>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</si>
  <si>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</si>
  <si>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</si>
  <si>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</si>
  <si>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</si>
  <si>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</si>
  <si>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</si>
  <si>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</si>
  <si>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</si>
  <si>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</si>
  <si>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</si>
  <si>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</si>
  <si>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</si>
  <si>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</si>
  <si>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</si>
  <si>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</si>
  <si>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</si>
  <si>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</si>
  <si>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</si>
  <si>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</si>
  <si>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</si>
  <si>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</si>
  <si>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</si>
  <si>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</si>
  <si>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</si>
  <si>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</si>
  <si>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</si>
  <si>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</si>
  <si>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</si>
  <si>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</si>
  <si>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</si>
  <si>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</si>
  <si>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</si>
  <si>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</si>
  <si>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</si>
  <si>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</si>
  <si>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</si>
  <si>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</si>
  <si>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</si>
  <si>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</si>
  <si>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</si>
  <si>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</si>
  <si>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</si>
  <si>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</si>
  <si>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</si>
  <si>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</si>
  <si>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</si>
  <si>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</si>
  <si>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</si>
  <si>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</si>
  <si>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</si>
  <si>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</si>
  <si>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</si>
  <si>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</si>
  <si>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</si>
  <si>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</si>
  <si>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</si>
  <si>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</si>
  <si>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</si>
  <si>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</si>
  <si>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</si>
  <si>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</si>
  <si>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</si>
  <si>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</si>
  <si>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</si>
  <si>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</si>
  <si>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</si>
  <si>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</si>
  <si>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</si>
  <si>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</si>
  <si>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</si>
  <si>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</si>
  <si>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</si>
  <si>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</si>
  <si>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</si>
  <si>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</si>
  <si>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</si>
  <si>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</si>
  <si>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</si>
  <si>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</si>
  <si>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</si>
  <si>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</si>
  <si>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</si>
  <si>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</si>
  <si>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</si>
  <si>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</si>
  <si>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</si>
  <si>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</si>
  <si>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</si>
  <si>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</si>
  <si>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</si>
  <si>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</si>
  <si>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</si>
  <si>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</si>
  <si>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</si>
  <si>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</si>
  <si>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</si>
  <si>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</si>
  <si>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</si>
  <si>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</si>
  <si>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</si>
  <si>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</si>
  <si>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</si>
  <si>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</si>
  <si>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</si>
  <si>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</si>
  <si>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</si>
  <si>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</si>
  <si>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</si>
  <si>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</si>
  <si>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</si>
  <si>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</si>
  <si>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</si>
  <si>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</si>
  <si>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</si>
  <si>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</si>
  <si>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</si>
  <si>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</si>
  <si>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</si>
  <si>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</si>
  <si>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</si>
  <si>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</si>
  <si>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</si>
  <si>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</si>
  <si>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</si>
  <si>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</si>
  <si>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</si>
  <si>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</si>
  <si>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</si>
  <si>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</si>
  <si>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</si>
  <si>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</si>
  <si>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</si>
  <si>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</si>
  <si>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</si>
  <si>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</si>
  <si>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</si>
  <si>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</si>
  <si>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</si>
  <si>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</si>
  <si>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</si>
  <si>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</si>
  <si>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</si>
  <si>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</si>
  <si>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</si>
  <si>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</si>
  <si>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</si>
  <si>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</si>
  <si>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</si>
  <si>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</si>
  <si>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</si>
  <si>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</si>
  <si>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</si>
  <si>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</si>
  <si>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</si>
  <si>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</si>
  <si>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</si>
  <si>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</si>
  <si>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</si>
  <si>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</si>
  <si>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</si>
  <si>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</si>
  <si>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</si>
  <si>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</si>
  <si>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</si>
  <si>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</si>
  <si>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</si>
  <si>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</si>
  <si>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</si>
  <si>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</si>
  <si>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</si>
  <si>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</si>
  <si>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</si>
  <si>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</si>
  <si>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</si>
  <si>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</si>
  <si>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</si>
  <si>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</si>
  <si>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</si>
  <si>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</si>
  <si>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</si>
  <si>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</si>
  <si>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</si>
  <si>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</si>
  <si>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</si>
  <si>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</si>
  <si>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</si>
  <si>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</si>
  <si>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</si>
  <si>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</si>
  <si>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</si>
  <si>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</si>
  <si>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</si>
  <si>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</si>
  <si>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</si>
  <si>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</si>
  <si>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</si>
  <si>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</si>
  <si>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</si>
  <si>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</si>
  <si>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</si>
  <si>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</si>
  <si>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</si>
  <si>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</si>
  <si>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</si>
  <si>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</si>
  <si>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</si>
  <si>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</si>
  <si>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</si>
  <si>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</si>
  <si>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</si>
  <si>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</si>
  <si>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</si>
  <si>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</si>
  <si>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</si>
  <si>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</si>
  <si>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</si>
  <si>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</si>
  <si>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</si>
  <si>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</si>
  <si>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</si>
  <si>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</si>
  <si>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</si>
  <si>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</si>
  <si>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</si>
  <si>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</si>
  <si>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</si>
  <si>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</si>
  <si>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</si>
  <si>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</si>
  <si>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</si>
  <si>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</si>
  <si>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</si>
  <si>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</si>
  <si>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</si>
  <si>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</si>
  <si>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</si>
  <si>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</si>
  <si>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</si>
  <si>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</si>
  <si>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</si>
  <si>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</si>
  <si>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</si>
  <si>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</si>
  <si>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</si>
  <si>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</si>
  <si>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</si>
  <si>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</si>
  <si>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</si>
  <si>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</si>
  <si>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</si>
  <si>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</si>
  <si>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</si>
  <si>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</si>
  <si>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</si>
  <si>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</si>
  <si>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</si>
  <si>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</si>
  <si>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</si>
  <si>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</si>
  <si>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</si>
  <si>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</si>
  <si>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</si>
  <si>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</si>
  <si>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</si>
  <si>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</si>
  <si>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</si>
  <si>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</si>
  <si>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</si>
  <si>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</si>
  <si>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</si>
  <si>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</si>
  <si>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</si>
  <si>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</si>
  <si>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</si>
  <si>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</si>
  <si>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</si>
  <si>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</si>
  <si>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</si>
  <si>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</si>
  <si>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</si>
  <si>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</si>
  <si>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</si>
  <si>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</si>
  <si>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</si>
  <si>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</si>
  <si>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</si>
  <si>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</si>
  <si>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</si>
  <si>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</si>
  <si>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</si>
  <si>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</si>
  <si>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</si>
  <si>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</si>
  <si>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</si>
  <si>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</si>
  <si>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</si>
  <si>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</si>
  <si>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</si>
  <si>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</si>
  <si>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</si>
  <si>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</si>
  <si>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</si>
  <si>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</si>
  <si>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</si>
  <si>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</si>
  <si>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</si>
  <si>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</si>
  <si>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</si>
  <si>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</si>
  <si>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</si>
  <si>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</si>
  <si>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</si>
  <si>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</si>
  <si>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</si>
  <si>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</si>
  <si>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</si>
  <si>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</si>
  <si>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</si>
  <si>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</si>
  <si>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</si>
  <si>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</si>
  <si>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</si>
  <si>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</si>
  <si>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</si>
  <si>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</si>
  <si>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</si>
  <si>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</si>
  <si>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</si>
  <si>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</si>
  <si>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</si>
  <si>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</si>
  <si>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</si>
  <si>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</si>
  <si>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</si>
  <si>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</si>
  <si>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</si>
  <si>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</si>
  <si>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</si>
  <si>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</si>
  <si>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</si>
  <si>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</si>
  <si>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</si>
  <si>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</si>
  <si>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</si>
  <si>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</si>
  <si>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</si>
  <si>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</si>
  <si>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</si>
  <si>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</si>
  <si>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</si>
  <si>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</si>
  <si>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</si>
  <si>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</si>
  <si>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</si>
  <si>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</si>
  <si>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</si>
  <si>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</si>
  <si>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</si>
  <si>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</si>
  <si>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</si>
  <si>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</si>
  <si>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</si>
  <si>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</si>
  <si>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</si>
  <si>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</si>
  <si>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</si>
  <si>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</si>
  <si>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</si>
  <si>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</si>
  <si>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</si>
  <si>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</si>
  <si>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</si>
  <si>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</si>
  <si>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</si>
  <si>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</si>
  <si>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</si>
  <si>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</si>
  <si>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</si>
  <si>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</si>
  <si>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</si>
  <si>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</si>
  <si>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</si>
  <si>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</si>
  <si>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</si>
  <si>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</si>
  <si>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</si>
  <si>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</si>
  <si>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</si>
  <si>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</si>
  <si>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</si>
  <si>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</si>
  <si>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</si>
  <si>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</si>
  <si>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</si>
  <si>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</si>
  <si>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</si>
  <si>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</si>
  <si>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</si>
  <si>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</si>
  <si>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</si>
  <si>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</si>
  <si>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</si>
  <si>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</si>
  <si>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</si>
  <si>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</si>
  <si>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</si>
  <si>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</si>
  <si>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</si>
  <si>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</si>
  <si>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</si>
  <si>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</si>
  <si>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</si>
  <si>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</si>
  <si>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</si>
  <si>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</si>
  <si>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</si>
  <si>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</si>
  <si>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</si>
  <si>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</si>
  <si>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</si>
  <si>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</si>
  <si>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</si>
  <si>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</si>
  <si>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</si>
  <si>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</si>
  <si>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</si>
  <si>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</si>
  <si>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</si>
  <si>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</si>
  <si>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</si>
  <si>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</si>
  <si>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</si>
  <si>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</si>
  <si>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</si>
  <si>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</si>
  <si>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</si>
  <si>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</si>
  <si>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</si>
  <si>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</si>
  <si>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</si>
  <si>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</si>
  <si>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</si>
  <si>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</si>
  <si>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</si>
  <si>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</si>
  <si>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</si>
  <si>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</si>
  <si>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</si>
  <si>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</si>
  <si>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</si>
  <si>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</si>
  <si>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</si>
  <si>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</si>
  <si>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</si>
  <si>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</si>
  <si>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</si>
  <si>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</si>
  <si>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</si>
  <si>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</si>
  <si>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</si>
  <si>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</si>
  <si>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</si>
  <si>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</si>
  <si>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</si>
  <si>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</si>
  <si>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</si>
  <si>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</si>
  <si>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</si>
  <si>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</si>
  <si>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</si>
  <si>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</si>
  <si>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</si>
  <si>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</si>
  <si>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</si>
  <si>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</si>
  <si>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</si>
  <si>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</si>
  <si>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</si>
  <si>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</si>
  <si>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</si>
  <si>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</si>
  <si>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</si>
  <si>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</si>
  <si>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</si>
  <si>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</si>
  <si>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</si>
  <si>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</si>
  <si>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</si>
  <si>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</si>
  <si>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</si>
  <si>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</si>
  <si>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</si>
  <si>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</si>
  <si>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</si>
  <si>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</si>
  <si>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</si>
  <si>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</si>
  <si>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</si>
  <si>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</si>
  <si>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</si>
  <si>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</si>
  <si>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</si>
  <si>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</si>
  <si>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</si>
  <si>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</si>
  <si>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</si>
  <si>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</si>
  <si>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</si>
  <si>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</si>
  <si>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</si>
  <si>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</si>
  <si>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</si>
  <si>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</si>
  <si>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</si>
  <si>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</si>
  <si>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</si>
  <si>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</si>
  <si>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</si>
  <si>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</si>
  <si>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</si>
  <si>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</si>
  <si>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</si>
  <si>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</si>
  <si>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</si>
  <si>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</si>
  <si>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</si>
  <si>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</si>
  <si>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</si>
  <si>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</si>
  <si>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</si>
  <si>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</si>
  <si>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</si>
  <si>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</si>
  <si>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</si>
  <si>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</si>
  <si>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</si>
  <si>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</si>
  <si>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</si>
  <si>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</si>
  <si>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</si>
  <si>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</si>
  <si>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</si>
  <si>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</si>
  <si>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</si>
  <si>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</si>
  <si>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</si>
  <si>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</si>
  <si>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</si>
  <si>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</si>
  <si>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</si>
  <si>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</si>
  <si>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</si>
  <si>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</si>
  <si>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</si>
  <si>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</si>
  <si>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</si>
  <si>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</si>
  <si>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</si>
  <si>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</si>
  <si>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</si>
  <si>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</si>
  <si>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</si>
  <si>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</si>
  <si>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</si>
  <si>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</si>
  <si>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</si>
  <si>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</si>
  <si>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</si>
  <si>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</si>
  <si>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</si>
  <si>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</si>
  <si>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</si>
  <si>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</si>
  <si>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</si>
  <si>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</si>
  <si>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</si>
  <si>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</si>
  <si>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</si>
  <si>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</si>
  <si>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</si>
  <si>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</si>
  <si>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</si>
  <si>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</si>
  <si>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</si>
  <si>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</si>
  <si>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</si>
  <si>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</si>
  <si>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</si>
  <si>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</si>
  <si>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</si>
  <si>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</si>
  <si>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</si>
  <si>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</si>
  <si>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</si>
  <si>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</si>
  <si>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</si>
  <si>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</si>
  <si>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</si>
  <si>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</si>
  <si>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</si>
  <si>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</si>
  <si>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</si>
  <si>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</si>
  <si>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</si>
  <si>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</si>
  <si>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</si>
  <si>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</si>
  <si>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</si>
  <si>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</si>
  <si>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</si>
  <si>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</si>
  <si>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</si>
  <si>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</si>
  <si>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</si>
  <si>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</si>
  <si>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</si>
  <si>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</si>
  <si>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</si>
  <si>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</si>
  <si>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</si>
  <si>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</si>
  <si>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</si>
  <si>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</si>
  <si>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</si>
  <si>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</si>
  <si>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</si>
  <si>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</si>
  <si>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</si>
  <si>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</si>
  <si>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</si>
  <si>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</si>
  <si>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</si>
  <si>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</si>
  <si>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</si>
  <si>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</si>
  <si>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</si>
  <si>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</si>
  <si>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</si>
  <si>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</si>
  <si>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</si>
  <si>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</si>
  <si>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</si>
  <si>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</si>
  <si>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</si>
  <si>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</si>
  <si>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</si>
  <si>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</si>
  <si>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</si>
  <si>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</si>
  <si>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</si>
  <si>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</si>
  <si>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</si>
  <si>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</si>
  <si>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</si>
  <si>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</si>
  <si>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</si>
  <si>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</si>
  <si>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</si>
  <si>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</si>
  <si>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</si>
  <si>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</si>
  <si>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</si>
  <si>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</si>
  <si>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</si>
  <si>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</si>
  <si>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</si>
  <si>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</si>
  <si>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</si>
  <si>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</si>
  <si>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</si>
  <si>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</si>
  <si>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</si>
  <si>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</si>
  <si>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</si>
  <si>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</si>
  <si>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</si>
  <si>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</si>
  <si>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</si>
  <si>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</si>
  <si>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</si>
  <si>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</si>
  <si>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</si>
  <si>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</si>
  <si>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</si>
  <si>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</si>
  <si>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</si>
  <si>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</si>
  <si>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</si>
  <si>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</si>
  <si>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</si>
  <si>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</si>
  <si>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</si>
  <si>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</si>
  <si>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</si>
  <si>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</si>
  <si>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</si>
  <si>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</si>
  <si>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</si>
  <si>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</si>
  <si>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</si>
  <si>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</si>
  <si>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</si>
  <si>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</si>
  <si>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</si>
  <si>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</si>
  <si>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</si>
  <si>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</si>
  <si>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</si>
  <si>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</si>
  <si>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</si>
  <si>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</si>
  <si>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</si>
  <si>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</si>
  <si>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</si>
  <si>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</si>
  <si>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</si>
  <si>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</si>
  <si>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</si>
  <si>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</si>
  <si>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</si>
  <si>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</si>
  <si>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</si>
  <si>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</si>
  <si>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</si>
  <si>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</si>
  <si>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</si>
  <si>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</si>
  <si>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</si>
  <si>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</si>
  <si>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</si>
  <si>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</si>
  <si>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</si>
  <si>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</si>
  <si>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</si>
  <si>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</si>
  <si>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</si>
  <si>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</si>
  <si>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</si>
  <si>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</si>
  <si>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</si>
  <si>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</si>
  <si>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</si>
  <si>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</si>
  <si>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</si>
  <si>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</si>
  <si>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</si>
  <si>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</si>
  <si>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</si>
  <si>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</si>
  <si>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</si>
  <si>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</si>
  <si>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</si>
  <si>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</si>
  <si>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</si>
  <si>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</si>
  <si>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</si>
  <si>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</si>
  <si>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</si>
  <si>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</si>
  <si>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</si>
  <si>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</si>
  <si>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</si>
  <si>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</si>
  <si>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</si>
  <si>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</si>
  <si>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</si>
  <si>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</si>
  <si>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</si>
  <si>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</si>
  <si>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</si>
  <si>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</si>
  <si>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</si>
  <si>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</si>
  <si>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</si>
  <si>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</si>
  <si>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</si>
  <si>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</si>
  <si>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</si>
  <si>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</si>
  <si>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</si>
  <si>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</si>
  <si>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</si>
  <si>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</si>
  <si>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</si>
  <si>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</si>
  <si>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</si>
  <si>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</si>
  <si>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</si>
  <si>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</si>
  <si>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</si>
  <si>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</si>
  <si>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</si>
  <si>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</si>
  <si>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</si>
  <si>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</si>
  <si>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</si>
  <si>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</si>
  <si>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</si>
  <si>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</si>
  <si>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</si>
  <si>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</si>
  <si>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</si>
  <si>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</si>
  <si>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</si>
  <si>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</si>
  <si>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</si>
  <si>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</si>
  <si>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</si>
  <si>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</si>
  <si>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</si>
  <si>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</si>
  <si>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</si>
  <si>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</si>
  <si>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</si>
  <si>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</si>
  <si>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</si>
  <si>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</si>
  <si>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</si>
  <si>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</si>
  <si>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</si>
  <si>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</si>
  <si>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</si>
  <si>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</si>
  <si>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</si>
  <si>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</si>
  <si>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</si>
  <si>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</si>
  <si>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</si>
  <si>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</si>
  <si>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</si>
  <si>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</si>
  <si>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</si>
  <si>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</si>
  <si>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</si>
  <si>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</si>
  <si>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</si>
  <si>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</si>
  <si>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</si>
  <si>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</si>
  <si>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</si>
  <si>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</si>
  <si>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</si>
  <si>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</si>
  <si>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</si>
  <si>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</si>
  <si>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</si>
  <si>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</si>
  <si>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</si>
  <si>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</si>
  <si>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</si>
  <si>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</si>
  <si>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</si>
  <si>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</si>
  <si>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</si>
  <si>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</si>
  <si>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</si>
  <si>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</si>
  <si>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</si>
  <si>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</si>
  <si>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</si>
  <si>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</si>
  <si>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</si>
  <si>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</si>
  <si>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</si>
  <si>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</si>
  <si>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</si>
  <si>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</si>
  <si>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</si>
  <si>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</si>
  <si>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</si>
  <si>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</si>
  <si>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</si>
  <si>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</si>
  <si>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</si>
  <si>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</si>
  <si>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</si>
  <si>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</si>
  <si>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</si>
  <si>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</si>
  <si>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</si>
  <si>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</si>
  <si>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</si>
  <si>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</si>
  <si>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</si>
  <si>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</si>
  <si>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</si>
  <si>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</si>
  <si>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</si>
  <si>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</si>
  <si>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</si>
  <si>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</si>
  <si>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</si>
  <si>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</si>
  <si>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</si>
  <si>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</si>
  <si>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</si>
  <si>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</si>
  <si>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</si>
  <si>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</si>
  <si>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</si>
  <si>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</si>
  <si>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</si>
  <si>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</si>
  <si>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</si>
  <si>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</si>
  <si>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</si>
  <si>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</si>
  <si>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</si>
  <si>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</si>
  <si>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</si>
  <si>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</si>
  <si>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</si>
  <si>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</si>
  <si>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</si>
  <si>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</si>
  <si>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</si>
  <si>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</si>
  <si>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</si>
  <si>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</si>
  <si>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</si>
  <si>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</si>
  <si>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</si>
  <si>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</si>
  <si>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</si>
  <si>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</si>
  <si>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</si>
  <si>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</si>
  <si>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</si>
  <si>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</si>
  <si>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</si>
  <si>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</si>
  <si>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</si>
  <si>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</si>
  <si>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</si>
  <si>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</si>
  <si>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</si>
  <si>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</si>
  <si>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</si>
  <si>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</si>
  <si>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</si>
  <si>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</si>
  <si>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</si>
  <si>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</si>
  <si>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</si>
  <si>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</si>
  <si>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</si>
  <si>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</si>
  <si>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</si>
  <si>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</si>
  <si>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</si>
  <si>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</si>
  <si>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</si>
  <si>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</si>
  <si>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</si>
  <si>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</si>
  <si>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</si>
  <si>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</si>
  <si>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</si>
  <si>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</si>
  <si>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</si>
  <si>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</si>
  <si>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</si>
  <si>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</si>
  <si>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</si>
  <si>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</si>
  <si>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</si>
  <si>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</si>
  <si>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</si>
  <si>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</si>
  <si>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</si>
  <si>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</si>
  <si>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</si>
  <si>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</si>
  <si>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</si>
  <si>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</si>
  <si>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</si>
  <si>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</si>
  <si>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</si>
  <si>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</si>
  <si>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</si>
  <si>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</si>
  <si>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</si>
  <si>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</si>
  <si>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</si>
  <si>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</si>
  <si>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</si>
  <si>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</si>
  <si>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</si>
  <si>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</si>
  <si>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</si>
  <si>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</si>
  <si>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</si>
  <si>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</si>
  <si>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</si>
  <si>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</si>
  <si>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</si>
  <si>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</si>
  <si>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</si>
  <si>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</si>
  <si>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</si>
  <si>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</si>
  <si>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</si>
  <si>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</si>
  <si>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</si>
  <si>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</si>
  <si>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</si>
  <si>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</si>
  <si>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</si>
  <si>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</si>
  <si>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</si>
  <si>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</si>
  <si>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</si>
  <si>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</si>
  <si>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</si>
  <si>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</si>
  <si>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</si>
  <si>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</si>
  <si>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</si>
  <si>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</si>
  <si>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</si>
  <si>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</si>
  <si>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</si>
  <si>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</si>
  <si>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</si>
  <si>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</si>
  <si>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</si>
  <si>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</si>
  <si>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</si>
  <si>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</si>
  <si>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</si>
  <si>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</si>
  <si>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</si>
  <si>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</si>
  <si>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</si>
  <si>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</si>
  <si>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</si>
  <si>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</si>
  <si>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</si>
  <si>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</si>
  <si>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</si>
  <si>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</si>
  <si>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</si>
  <si>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</si>
  <si>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</si>
  <si>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</si>
  <si>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</si>
  <si>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</si>
  <si>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</si>
  <si>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</si>
  <si>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</si>
  <si>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</si>
  <si>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</si>
  <si>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</si>
  <si>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</si>
  <si>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</si>
  <si>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</si>
  <si>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</si>
  <si>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</si>
  <si>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</si>
  <si>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</si>
  <si>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</si>
  <si>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</si>
  <si>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</si>
  <si>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</si>
  <si>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</si>
  <si>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</si>
  <si>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</si>
  <si>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</si>
  <si>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</si>
  <si>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</si>
  <si>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</si>
  <si>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</si>
  <si>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</si>
  <si>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</si>
  <si>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</si>
  <si>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</si>
  <si>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</si>
  <si>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</si>
  <si>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</si>
  <si>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</si>
  <si>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</si>
  <si>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</si>
  <si>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</si>
  <si>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</si>
  <si>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</si>
  <si>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</si>
  <si>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</si>
  <si>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</si>
  <si>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</si>
  <si>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</si>
  <si>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</si>
  <si>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</si>
  <si>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</si>
  <si>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</si>
  <si>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</si>
  <si>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</si>
  <si>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</si>
  <si>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</si>
  <si>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</si>
  <si>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</si>
  <si>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</si>
  <si>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</si>
  <si>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</si>
  <si>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</si>
  <si>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</si>
  <si>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</si>
  <si>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</si>
  <si>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</si>
  <si>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</si>
  <si>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</si>
  <si>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</si>
  <si>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</si>
  <si>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</si>
  <si>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</si>
  <si>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</si>
  <si>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</si>
  <si>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</si>
  <si>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</si>
  <si>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</si>
  <si>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</si>
  <si>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</si>
  <si>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</si>
  <si>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</si>
  <si>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</si>
  <si>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</si>
  <si>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</si>
  <si>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</si>
  <si>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</si>
  <si>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</si>
  <si>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</si>
  <si>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</si>
  <si>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</si>
  <si>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</si>
  <si>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</si>
  <si>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</si>
  <si>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</si>
  <si>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</si>
  <si>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</si>
  <si>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</si>
  <si>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</si>
  <si>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</si>
  <si>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</si>
  <si>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</si>
  <si>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</si>
  <si>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</si>
  <si>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</si>
  <si>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</si>
  <si>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</si>
  <si>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</si>
  <si>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</si>
  <si>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</si>
  <si>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</si>
  <si>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</si>
  <si>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</si>
  <si>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</si>
  <si>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</si>
  <si>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</si>
  <si>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</si>
  <si>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</si>
  <si>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</si>
  <si>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</si>
  <si>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</si>
  <si>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</si>
  <si>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</si>
  <si>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</si>
  <si>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</si>
  <si>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</si>
  <si>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</si>
  <si>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</si>
  <si>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</si>
  <si>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</si>
  <si>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</si>
  <si>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</si>
  <si>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</si>
  <si>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</si>
  <si>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</si>
  <si>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</si>
  <si>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</si>
  <si>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</si>
  <si>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</si>
  <si>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</si>
  <si>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</si>
  <si>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</si>
  <si>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</si>
  <si>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</si>
  <si>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</si>
  <si>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</si>
  <si>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</si>
  <si>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</si>
  <si>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</si>
  <si>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</si>
  <si>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</si>
  <si>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</si>
  <si>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</si>
  <si>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</si>
  <si>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</si>
  <si>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</si>
  <si>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</si>
  <si>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</si>
  <si>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</si>
  <si>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</si>
  <si>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</si>
  <si>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</si>
  <si>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</si>
  <si>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</si>
  <si>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</si>
  <si>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</si>
  <si>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</si>
  <si>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</si>
  <si>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</si>
  <si>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</si>
  <si>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</si>
  <si>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</si>
  <si>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</si>
  <si>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</si>
  <si>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</si>
  <si>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</si>
  <si>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</si>
  <si>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</si>
  <si>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</si>
  <si>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</si>
  <si>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</si>
  <si>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</si>
  <si>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</si>
  <si>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</si>
  <si>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</si>
  <si>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</si>
  <si>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</si>
  <si>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</si>
  <si>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</si>
  <si>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</si>
  <si>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</si>
  <si>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</si>
  <si>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</si>
  <si>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</si>
  <si>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</si>
  <si>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</si>
  <si>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</si>
  <si>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</si>
  <si>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</si>
  <si>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</si>
  <si>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</si>
  <si>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</si>
  <si>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</si>
  <si>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</si>
  <si>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</si>
  <si>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</si>
  <si>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</si>
  <si>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</si>
  <si>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</si>
  <si>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</si>
  <si>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</si>
  <si>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</si>
  <si>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</si>
  <si>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</si>
  <si>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</si>
  <si>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</si>
  <si>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</si>
  <si>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</si>
  <si>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</si>
  <si>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</si>
  <si>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</si>
  <si>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</si>
  <si>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</si>
  <si>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</si>
  <si>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</si>
  <si>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</si>
  <si>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</si>
  <si>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</si>
  <si>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</si>
  <si>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</si>
  <si>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</si>
  <si>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</si>
  <si>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</si>
  <si>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</si>
  <si>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</si>
  <si>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</si>
  <si>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</si>
  <si>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</si>
  <si>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</si>
  <si>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</si>
  <si>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</si>
  <si>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</si>
  <si>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</si>
  <si>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</si>
  <si>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</si>
  <si>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</si>
  <si>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</si>
  <si>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</si>
  <si>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</si>
  <si>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</si>
  <si>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</si>
  <si>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</si>
  <si>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</si>
  <si>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</si>
  <si>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</si>
  <si>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</si>
  <si>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</si>
  <si>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</si>
  <si>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</si>
  <si>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</si>
  <si>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</si>
  <si>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</si>
  <si>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</si>
  <si>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</si>
  <si>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</si>
  <si>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</si>
  <si>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</si>
  <si>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</si>
  <si>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</si>
  <si>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</si>
  <si>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</si>
  <si>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</si>
  <si>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</si>
  <si>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</si>
  <si>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</si>
  <si>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</si>
  <si>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</si>
  <si>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</si>
  <si>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</si>
  <si>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</si>
  <si>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</si>
  <si>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</si>
  <si>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</si>
  <si>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</si>
  <si>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</si>
  <si>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</si>
  <si>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</si>
  <si>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</si>
  <si>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</si>
  <si>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</si>
  <si>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</si>
  <si>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</si>
  <si>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</si>
  <si>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</si>
  <si>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</si>
  <si>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</si>
  <si>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</si>
  <si>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</si>
  <si>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</si>
  <si>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</si>
  <si>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</si>
  <si>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</si>
  <si>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</si>
  <si>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</si>
  <si>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</si>
  <si>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</si>
  <si>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</si>
  <si>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</si>
  <si>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</si>
  <si>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</si>
  <si>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</si>
  <si>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</si>
  <si>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</si>
  <si>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</si>
  <si>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</si>
  <si>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</si>
  <si>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</si>
  <si>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</si>
  <si>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</si>
  <si>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</si>
  <si>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</si>
  <si>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</si>
  <si>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</si>
  <si>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</si>
  <si>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</si>
  <si>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</si>
  <si>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</si>
  <si>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</si>
  <si>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</si>
  <si>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</si>
  <si>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</si>
  <si>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</si>
  <si>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</si>
  <si>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</si>
  <si>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</si>
  <si>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</si>
  <si>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</si>
  <si>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</si>
  <si>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</si>
  <si>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</si>
  <si>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</si>
  <si>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</si>
  <si>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</si>
  <si>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</si>
  <si>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</si>
  <si>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</si>
  <si>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</si>
  <si>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</si>
  <si>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</si>
  <si>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</si>
  <si>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</si>
  <si>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</si>
  <si>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</si>
  <si>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</si>
  <si>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</si>
  <si>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</si>
  <si>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</si>
  <si>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</si>
  <si>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</si>
  <si>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</si>
  <si>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</si>
  <si>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</si>
  <si>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</si>
  <si>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</si>
  <si>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</si>
  <si>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</si>
  <si>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</si>
  <si>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</si>
  <si>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</si>
  <si>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</si>
  <si>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</si>
  <si>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</si>
  <si>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</si>
  <si>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</si>
  <si>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</si>
  <si>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</si>
  <si>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</si>
  <si>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</si>
  <si>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</si>
  <si>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</si>
  <si>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</si>
  <si>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</si>
  <si>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</si>
  <si>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</si>
  <si>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</si>
  <si>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</si>
  <si>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</si>
  <si>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</si>
  <si>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</si>
  <si>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</si>
  <si>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</si>
  <si>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</si>
  <si>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</si>
  <si>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</si>
  <si>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</si>
  <si>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</si>
  <si>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</si>
  <si>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</si>
  <si>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</si>
  <si>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</si>
  <si>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</si>
  <si>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</si>
  <si>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</si>
  <si>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</si>
  <si>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</si>
  <si>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</si>
  <si>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</si>
  <si>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</si>
  <si>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</si>
  <si>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</si>
  <si>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</si>
  <si>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</si>
  <si>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</si>
  <si>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</si>
  <si>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</si>
  <si>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</si>
  <si>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</si>
  <si>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</si>
  <si>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</si>
  <si>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</si>
  <si>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</si>
  <si>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</si>
  <si>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</si>
  <si>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</si>
  <si>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</si>
  <si>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</si>
  <si>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</si>
  <si>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</si>
  <si>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</si>
  <si>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</si>
  <si>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</si>
  <si>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</si>
  <si>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</si>
  <si>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</si>
  <si>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</si>
  <si>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</si>
  <si>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</si>
  <si>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</si>
  <si>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</si>
  <si>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</si>
  <si>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</si>
  <si>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</si>
  <si>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</si>
  <si>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</si>
  <si>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</si>
  <si>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</si>
  <si>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</si>
  <si>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</si>
  <si>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</si>
  <si>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</si>
  <si>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</si>
  <si>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</si>
  <si>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</si>
  <si>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</si>
  <si>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</si>
  <si>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</si>
  <si>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</si>
  <si>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</si>
  <si>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</si>
  <si>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</si>
  <si>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</si>
  <si>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</si>
  <si>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</si>
  <si>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</si>
  <si>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</si>
  <si>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</si>
  <si>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</si>
  <si>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</si>
  <si>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</si>
  <si>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</si>
  <si>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</si>
  <si>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</si>
  <si>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</si>
  <si>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</si>
  <si>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</si>
  <si>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</si>
  <si>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</si>
  <si>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</si>
  <si>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</si>
  <si>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</si>
  <si>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</si>
  <si>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</si>
  <si>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</si>
  <si>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</si>
  <si>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</si>
  <si>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</si>
  <si>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</si>
  <si>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</si>
  <si>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</si>
  <si>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</si>
  <si>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</si>
  <si>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</si>
  <si>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</si>
  <si>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</si>
  <si>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</si>
  <si>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</si>
  <si>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</si>
  <si>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</si>
  <si>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</si>
  <si>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</si>
  <si>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</si>
  <si>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</si>
  <si>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</si>
  <si>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</si>
  <si>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</si>
  <si>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</si>
  <si>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</si>
  <si>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</si>
  <si>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</si>
  <si>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</si>
  <si>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</si>
  <si>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</si>
  <si>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</si>
  <si>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</si>
  <si>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</si>
  <si>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</si>
  <si>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</si>
  <si>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</si>
  <si>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</si>
  <si>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</si>
  <si>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</si>
  <si>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</si>
  <si>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</si>
  <si>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</si>
  <si>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</si>
  <si>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</si>
  <si>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</si>
  <si>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</si>
  <si>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</si>
  <si>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</si>
  <si>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</si>
  <si>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</si>
  <si>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</si>
  <si>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</si>
  <si>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</si>
  <si>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</si>
  <si>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</si>
  <si>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</si>
  <si>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</si>
  <si>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</si>
  <si>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</si>
  <si>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</si>
  <si>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</si>
  <si>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</si>
  <si>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</si>
  <si>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</si>
  <si>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</si>
  <si>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</si>
  <si>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</si>
  <si>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</si>
  <si>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</si>
  <si>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</si>
  <si>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</si>
  <si>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</si>
  <si>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</si>
  <si>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</si>
  <si>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</si>
  <si>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</si>
  <si>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</si>
  <si>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</si>
  <si>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</si>
  <si>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</si>
  <si>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</si>
  <si>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</si>
  <si>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</si>
  <si>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</si>
  <si>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</si>
  <si>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</si>
  <si>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</si>
  <si>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</si>
  <si>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</si>
  <si>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</si>
  <si>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</si>
  <si>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</si>
  <si>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</si>
  <si>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</si>
  <si>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</si>
  <si>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</si>
  <si>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</si>
  <si>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</si>
  <si>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</si>
  <si>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</si>
  <si>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</si>
  <si>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</si>
  <si>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</si>
  <si>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</si>
  <si>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</si>
  <si>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</si>
  <si>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</si>
  <si>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</si>
  <si>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</si>
  <si>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</si>
  <si>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</si>
  <si>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</si>
  <si>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</si>
  <si>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</si>
  <si>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</si>
  <si>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</si>
  <si>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</si>
  <si>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</si>
  <si>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</si>
  <si>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</si>
  <si>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</si>
  <si>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</si>
  <si>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</si>
  <si>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</si>
  <si>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</si>
  <si>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</si>
  <si>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</si>
  <si>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</si>
  <si>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</si>
  <si>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</si>
  <si>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</si>
  <si>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</si>
  <si>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</si>
  <si>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</si>
  <si>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</si>
  <si>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</si>
  <si>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</si>
  <si>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</si>
  <si>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</si>
  <si>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</si>
  <si>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</si>
  <si>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</si>
  <si>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</si>
  <si>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</si>
  <si>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</si>
  <si>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</si>
  <si>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</si>
  <si>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</si>
  <si>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</si>
  <si>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</si>
  <si>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</si>
  <si>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</si>
  <si>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</si>
  <si>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</si>
  <si>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</si>
  <si>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</si>
  <si>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</si>
  <si>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</si>
  <si>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</si>
  <si>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</si>
  <si>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</si>
  <si>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</si>
  <si>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</si>
  <si>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</si>
  <si>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</si>
  <si>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</si>
  <si>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</si>
  <si>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</si>
  <si>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</si>
  <si>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</si>
  <si>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</si>
  <si>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</si>
  <si>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</si>
  <si>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</si>
  <si>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</si>
  <si>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</si>
  <si>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</si>
  <si>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</si>
  <si>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</si>
  <si>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</si>
  <si>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</si>
  <si>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</si>
  <si>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</si>
  <si>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</si>
  <si>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</si>
  <si>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</si>
  <si>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</si>
  <si>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</si>
  <si>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</si>
  <si>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</si>
  <si>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</si>
  <si>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</si>
  <si>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</si>
  <si>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</si>
  <si>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</si>
  <si>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</si>
  <si>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</si>
  <si>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</si>
  <si>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</si>
  <si>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</si>
  <si>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</si>
  <si>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</si>
  <si>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</si>
  <si>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</si>
  <si>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</si>
  <si>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</si>
  <si>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</si>
  <si>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</si>
  <si>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</si>
  <si>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</si>
  <si>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</si>
  <si>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</si>
  <si>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</si>
  <si>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</si>
  <si>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</si>
  <si>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</si>
  <si>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</si>
  <si>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</si>
  <si>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</si>
  <si>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</si>
  <si>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</si>
  <si>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</si>
  <si>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</si>
  <si>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</si>
  <si>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</si>
  <si>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</si>
  <si>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</si>
  <si>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</si>
  <si>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</si>
  <si>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</si>
  <si>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</si>
  <si>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</si>
  <si>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</si>
  <si>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</si>
  <si>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</si>
  <si>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</si>
  <si>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</si>
  <si>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</si>
  <si>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</si>
  <si>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</si>
  <si>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</si>
  <si>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</si>
  <si>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</si>
  <si>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</si>
  <si>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</si>
  <si>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</si>
  <si>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</si>
  <si>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</si>
  <si>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</si>
  <si>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</si>
  <si>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</si>
  <si>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</si>
  <si>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</si>
  <si>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</si>
  <si>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</si>
  <si>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</si>
  <si>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</si>
  <si>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</si>
  <si>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</si>
  <si>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</si>
  <si>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</si>
  <si>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</si>
  <si>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</si>
  <si>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</si>
  <si>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</si>
  <si>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</si>
  <si>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</si>
  <si>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</si>
  <si>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</si>
  <si>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</si>
  <si>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</si>
  <si>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</si>
  <si>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</si>
  <si>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</si>
  <si>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</si>
  <si>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</si>
  <si>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</si>
  <si>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</si>
  <si>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</si>
  <si>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</si>
  <si>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</si>
  <si>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</si>
  <si>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</si>
  <si>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</si>
  <si>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</si>
  <si>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</si>
  <si>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</si>
  <si>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</si>
  <si>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</si>
  <si>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</si>
  <si>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</si>
  <si>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</si>
  <si>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</si>
  <si>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</si>
  <si>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</si>
  <si>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</si>
  <si>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</si>
  <si>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</si>
  <si>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</si>
  <si>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</si>
  <si>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</si>
  <si>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</si>
  <si>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</si>
  <si>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</si>
  <si>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</si>
  <si>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</si>
  <si>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</si>
  <si>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</si>
  <si>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</si>
  <si>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</si>
  <si>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</si>
  <si>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</si>
  <si>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</si>
  <si>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</si>
  <si>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</si>
  <si>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</si>
  <si>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</si>
  <si>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</si>
  <si>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</si>
  <si>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</si>
  <si>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</si>
  <si>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</si>
  <si>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</si>
  <si>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</si>
  <si>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</si>
  <si>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</si>
  <si>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</si>
  <si>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</si>
  <si>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</si>
  <si>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</si>
  <si>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</si>
  <si>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</si>
  <si>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</si>
  <si>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</si>
  <si>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</si>
  <si>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</si>
  <si>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</si>
  <si>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</si>
  <si>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</si>
  <si>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</si>
  <si>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</si>
  <si>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</si>
  <si>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</si>
  <si>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</si>
  <si>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</si>
  <si>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</si>
  <si>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</si>
  <si>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</si>
  <si>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</si>
  <si>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</si>
  <si>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</si>
  <si>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</si>
  <si>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</si>
  <si>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</si>
  <si>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</si>
  <si>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</si>
  <si>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</si>
  <si>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</si>
  <si>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</si>
  <si>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</si>
  <si>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</si>
  <si>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</si>
  <si>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</si>
  <si>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</si>
  <si>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</si>
  <si>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</si>
  <si>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</si>
  <si>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</si>
  <si>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</si>
  <si>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</si>
  <si>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</si>
  <si>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</si>
  <si>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</si>
  <si>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</si>
  <si>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</si>
  <si>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</si>
  <si>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</si>
  <si>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</si>
  <si>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</si>
  <si>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</si>
  <si>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</si>
  <si>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</si>
  <si>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</si>
  <si>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</si>
  <si>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</si>
  <si>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</si>
  <si>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</si>
  <si>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</si>
  <si>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</si>
  <si>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</si>
  <si>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</si>
  <si>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</si>
  <si>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</si>
  <si>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</si>
  <si>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</si>
  <si>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</si>
  <si>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</si>
  <si>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</si>
  <si>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</si>
  <si>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</si>
  <si>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</si>
  <si>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</si>
  <si>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</si>
  <si>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</si>
  <si>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</si>
  <si>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</si>
  <si>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</si>
  <si>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</si>
  <si>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</si>
  <si>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</si>
  <si>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</si>
  <si>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</si>
  <si>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</si>
  <si>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</si>
  <si>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</si>
  <si>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</si>
  <si>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</si>
  <si>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</si>
  <si>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</si>
  <si>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</si>
  <si>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</si>
  <si>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</si>
  <si>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</si>
  <si>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</si>
  <si>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</si>
  <si>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</si>
  <si>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</si>
  <si>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</si>
  <si>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</si>
  <si>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</si>
  <si>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</si>
  <si>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</si>
  <si>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</si>
  <si>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</si>
  <si>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</si>
  <si>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</si>
  <si>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</si>
  <si>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</si>
  <si>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</si>
  <si>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</si>
  <si>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</si>
  <si>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</si>
  <si>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</si>
  <si>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</si>
  <si>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</si>
  <si>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</si>
  <si>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</si>
  <si>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</si>
  <si>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</si>
  <si>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</si>
  <si>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</si>
  <si>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</si>
  <si>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</si>
  <si>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</si>
  <si>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</si>
  <si>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</si>
  <si>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</si>
  <si>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</si>
  <si>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</si>
  <si>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</si>
  <si>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</si>
  <si>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</si>
  <si>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</si>
  <si>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</si>
  <si>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</si>
  <si>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</si>
  <si>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</si>
  <si>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</si>
  <si>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</si>
  <si>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</si>
  <si>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</si>
  <si>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</si>
  <si>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</si>
  <si>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</si>
  <si>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</si>
  <si>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</si>
  <si>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</si>
  <si>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</si>
  <si>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</si>
  <si>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</si>
  <si>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</si>
  <si>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</si>
  <si>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</si>
  <si>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</si>
  <si>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</si>
  <si>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</si>
  <si>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</si>
  <si>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</si>
  <si>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</si>
  <si>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</si>
  <si>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</si>
  <si>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</si>
  <si>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</si>
  <si>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</si>
  <si>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</si>
  <si>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</si>
  <si>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</si>
  <si>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</si>
  <si>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</si>
  <si>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</si>
  <si>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</si>
  <si>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</si>
  <si>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</si>
  <si>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</si>
  <si>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</si>
  <si>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</si>
  <si>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</si>
  <si>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</si>
  <si>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</si>
  <si>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</si>
  <si>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</si>
  <si>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</si>
  <si>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</si>
  <si>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</si>
  <si>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</si>
  <si>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</si>
  <si>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</si>
  <si>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</si>
  <si>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</si>
  <si>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</si>
  <si>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</si>
  <si>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</si>
  <si>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</si>
  <si>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</si>
  <si>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</si>
  <si>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</si>
  <si>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</si>
  <si>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</si>
  <si>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</si>
  <si>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</si>
  <si>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</si>
  <si>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</si>
  <si>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</si>
  <si>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</si>
  <si>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</si>
  <si>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</si>
  <si>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</si>
  <si>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</si>
  <si>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</si>
  <si>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</si>
  <si>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</si>
  <si>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</si>
  <si>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</si>
  <si>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</si>
  <si>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</si>
  <si>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</si>
  <si>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</si>
  <si>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</si>
  <si>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</si>
  <si>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</si>
  <si>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</si>
  <si>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</si>
  <si>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</si>
  <si>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</si>
  <si>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</si>
  <si>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</si>
  <si>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</si>
  <si>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</si>
  <si>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</si>
  <si>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</si>
  <si>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</si>
  <si>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</si>
  <si>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</si>
  <si>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</si>
  <si>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</si>
  <si>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</si>
  <si>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</si>
  <si>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</si>
  <si>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</si>
  <si>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</si>
  <si>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</si>
  <si>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</si>
  <si>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</si>
  <si>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</si>
  <si>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</si>
  <si>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</si>
  <si>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</si>
  <si>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</si>
  <si>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</si>
  <si>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</si>
  <si>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</si>
  <si>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</si>
  <si>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</si>
  <si>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</si>
  <si>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</si>
  <si>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</si>
  <si>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</si>
  <si>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</si>
  <si>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</si>
  <si>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</si>
  <si>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</si>
  <si>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</si>
  <si>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</si>
  <si>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</si>
  <si>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</si>
  <si>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</si>
  <si>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</si>
  <si>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</si>
  <si>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</si>
  <si>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</si>
  <si>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</si>
  <si>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</si>
  <si>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</si>
  <si>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</si>
  <si>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</si>
  <si>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</si>
  <si>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</si>
  <si>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</si>
  <si>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</si>
  <si>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</si>
  <si>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</si>
  <si>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</si>
  <si>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</si>
  <si>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</si>
  <si>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</si>
  <si>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</si>
  <si>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</si>
  <si>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</si>
  <si>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</si>
  <si>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</si>
  <si>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</si>
  <si>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</si>
  <si>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</si>
  <si>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</si>
  <si>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</si>
  <si>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</si>
  <si>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</si>
  <si>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</si>
  <si>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</si>
  <si>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</si>
  <si>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</si>
  <si>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</si>
  <si>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</si>
  <si>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</si>
  <si>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</si>
  <si>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</si>
  <si>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</si>
  <si>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</si>
  <si>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</si>
  <si>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</si>
  <si>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</si>
  <si>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</si>
  <si>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</si>
  <si>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</si>
  <si>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</si>
  <si>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</si>
  <si>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</si>
  <si>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</si>
  <si>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</si>
  <si>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</si>
  <si>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</si>
  <si>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</si>
  <si>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</si>
  <si>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</si>
  <si>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</si>
  <si>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</si>
  <si>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</si>
  <si>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</si>
  <si>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</si>
  <si>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</si>
  <si>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</si>
  <si>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</si>
  <si>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</si>
  <si>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</si>
  <si>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</si>
  <si>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</si>
  <si>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</si>
  <si>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</si>
  <si>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</si>
  <si>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</si>
  <si>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</si>
  <si>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</si>
  <si>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</si>
  <si>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</si>
  <si>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</si>
  <si>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</si>
  <si>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</si>
  <si>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</si>
  <si>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</si>
  <si>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</si>
  <si>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</si>
  <si>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</si>
  <si>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</si>
  <si>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</si>
  <si>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</si>
  <si>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</si>
  <si>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</si>
  <si>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</si>
  <si>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</si>
  <si>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</si>
  <si>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</si>
  <si>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</si>
  <si>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</si>
  <si>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</si>
  <si>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</si>
  <si>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</si>
  <si>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</si>
  <si>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</si>
  <si>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</si>
  <si>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</si>
  <si>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</si>
  <si>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</si>
  <si>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</si>
  <si>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</si>
  <si>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</si>
  <si>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</si>
  <si>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</si>
  <si>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</si>
  <si>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</si>
  <si>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</si>
  <si>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</si>
  <si>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</si>
  <si>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</si>
  <si>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</si>
  <si>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</si>
  <si>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</si>
  <si>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</si>
  <si>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</si>
  <si>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</si>
  <si>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</si>
  <si>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</si>
  <si>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</si>
  <si>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</si>
  <si>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</si>
  <si>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</si>
  <si>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</si>
  <si>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</si>
  <si>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</si>
  <si>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</si>
  <si>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</si>
  <si>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</si>
  <si>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</si>
  <si>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</si>
  <si>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</si>
  <si>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</si>
  <si>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</si>
  <si>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</si>
  <si>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</si>
  <si>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</si>
  <si>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</si>
  <si>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</si>
  <si>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</si>
  <si>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</si>
  <si>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</si>
  <si>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</si>
  <si>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</si>
  <si>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</si>
  <si>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</si>
  <si>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</si>
  <si>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</si>
  <si>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</si>
  <si>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</si>
  <si>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</si>
  <si>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</si>
  <si>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</si>
  <si>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</si>
  <si>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</si>
  <si>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</si>
  <si>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</si>
  <si>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</si>
  <si>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</si>
  <si>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</si>
  <si>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</si>
  <si>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</si>
  <si>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</si>
  <si>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</si>
  <si>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</si>
  <si>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</si>
  <si>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</si>
  <si>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</si>
  <si>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</si>
  <si>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</si>
  <si>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</si>
  <si>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</si>
  <si>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</si>
  <si>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</si>
  <si>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</si>
  <si>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</si>
  <si>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</si>
  <si>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</si>
  <si>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</si>
  <si>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</si>
  <si>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</si>
  <si>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</si>
  <si>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</si>
  <si>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</si>
  <si>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</si>
  <si>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</si>
  <si>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</si>
  <si>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</si>
  <si>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</si>
  <si>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</si>
  <si>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</si>
  <si>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</si>
  <si>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</si>
  <si>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</si>
  <si>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</si>
  <si>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</si>
  <si>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</si>
  <si>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</si>
  <si>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</si>
  <si>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</si>
  <si>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</si>
  <si>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</si>
  <si>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</si>
  <si>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</si>
  <si>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</si>
  <si>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</si>
  <si>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</si>
  <si>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</si>
  <si>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</si>
  <si>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</si>
  <si>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</si>
  <si>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</si>
  <si>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</si>
  <si>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</si>
  <si>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</si>
  <si>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</si>
  <si>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</si>
  <si>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</si>
  <si>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</si>
  <si>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</si>
  <si>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</si>
  <si>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</si>
  <si>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</si>
  <si>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</si>
  <si>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</si>
  <si>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</si>
  <si>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</si>
  <si>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</si>
  <si>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</si>
  <si>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</si>
  <si>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</si>
  <si>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</si>
  <si>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</si>
  <si>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</si>
  <si>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</si>
  <si>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</si>
  <si>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</si>
  <si>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</si>
  <si>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</si>
  <si>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</si>
  <si>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</si>
  <si>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</si>
  <si>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</si>
  <si>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</si>
  <si>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</si>
  <si>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</si>
  <si>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</si>
  <si>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</si>
  <si>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</si>
  <si>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</si>
  <si>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</si>
  <si>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</si>
  <si>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</si>
  <si>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</si>
  <si>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</si>
  <si>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</si>
  <si>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</si>
  <si>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</si>
  <si>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</si>
  <si>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</si>
  <si>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</si>
  <si>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</si>
  <si>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</si>
  <si>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</si>
  <si>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</si>
  <si>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</si>
  <si>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</si>
  <si>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</si>
  <si>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</si>
  <si>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</si>
  <si>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</si>
  <si>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</si>
  <si>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</si>
  <si>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</si>
  <si>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</si>
  <si>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</si>
  <si>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</si>
  <si>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</si>
  <si>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</si>
  <si>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</si>
  <si>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</si>
  <si>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</si>
  <si>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</si>
  <si>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</si>
  <si>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</si>
  <si>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</si>
  <si>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</si>
  <si>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</si>
  <si>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</si>
  <si>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</si>
  <si>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</si>
  <si>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</si>
  <si>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</si>
  <si>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</si>
  <si>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</si>
  <si>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</si>
  <si>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</si>
  <si>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</si>
  <si>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</si>
  <si>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</si>
  <si>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</si>
  <si>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</si>
  <si>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</si>
  <si>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</si>
  <si>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</si>
  <si>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</si>
  <si>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</si>
  <si>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</si>
  <si>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</si>
  <si>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</si>
  <si>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</si>
  <si>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</si>
  <si>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</si>
  <si>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</si>
  <si>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</si>
  <si>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</si>
  <si>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</si>
  <si>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</si>
  <si>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</si>
  <si>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</si>
  <si>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</si>
  <si>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</si>
  <si>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</si>
  <si>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</si>
  <si>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</si>
  <si>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</si>
  <si>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</si>
  <si>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</si>
  <si>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</si>
  <si>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</si>
  <si>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</si>
  <si>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</si>
  <si>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</si>
  <si>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</si>
  <si>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</si>
  <si>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</si>
  <si>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</si>
  <si>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</si>
  <si>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</si>
  <si>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</si>
  <si>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</si>
  <si>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</si>
  <si>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</si>
  <si>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</si>
  <si>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</si>
  <si>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</si>
  <si>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</si>
  <si>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</si>
  <si>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</si>
  <si>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</si>
  <si>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</si>
  <si>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</si>
  <si>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</si>
  <si>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</si>
  <si>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</si>
  <si>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</si>
  <si>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</si>
  <si>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</si>
  <si>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</si>
  <si>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</si>
  <si>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</si>
  <si>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</si>
  <si>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</si>
  <si>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</si>
  <si>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</si>
  <si>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</si>
  <si>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</si>
  <si>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</si>
  <si>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</si>
  <si>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</si>
  <si>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</si>
  <si>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</si>
  <si>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</si>
  <si>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</si>
  <si>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</si>
  <si>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</si>
  <si>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</si>
  <si>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</si>
  <si>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</si>
  <si>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</si>
  <si>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</si>
  <si>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</si>
  <si>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</si>
  <si>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</si>
  <si>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</si>
  <si>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</si>
  <si>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</si>
  <si>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</si>
  <si>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</si>
  <si>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</si>
  <si>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</si>
  <si>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</si>
  <si>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</si>
  <si>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</si>
  <si>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</si>
  <si>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</si>
  <si>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</si>
  <si>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</si>
  <si>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</si>
  <si>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</si>
  <si>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</si>
  <si>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</si>
  <si>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</si>
  <si>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</si>
  <si>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</si>
  <si>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</si>
  <si>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</si>
  <si>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</si>
  <si>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</si>
  <si>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</si>
  <si>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</si>
  <si>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</si>
  <si>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</si>
  <si>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</si>
  <si>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</si>
  <si>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</si>
  <si>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</si>
  <si>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</si>
  <si>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</si>
  <si>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</si>
  <si>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</si>
  <si>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</si>
  <si>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</si>
  <si>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</si>
  <si>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</si>
  <si>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</si>
  <si>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</si>
  <si>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</si>
  <si>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</si>
  <si>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</si>
  <si>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</si>
  <si>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</si>
  <si>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</si>
  <si>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</si>
  <si>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</si>
  <si>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</si>
  <si>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</si>
  <si>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</si>
  <si>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</si>
  <si>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</si>
  <si>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</si>
  <si>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</si>
  <si>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</si>
  <si>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</si>
  <si>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</si>
  <si>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</si>
  <si>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</si>
  <si>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</si>
  <si>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</si>
  <si>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</si>
  <si>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</si>
  <si>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</si>
  <si>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</si>
  <si>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</si>
  <si>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</si>
  <si>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</si>
  <si>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</si>
  <si>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</si>
  <si>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</si>
  <si>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</si>
  <si>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</si>
  <si>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</si>
  <si>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</si>
  <si>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</si>
  <si>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</si>
  <si>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</si>
  <si>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</si>
  <si>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</si>
  <si>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</si>
  <si>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</si>
  <si>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</si>
  <si>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</si>
  <si>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</si>
  <si>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</si>
  <si>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</si>
  <si>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</si>
  <si>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</si>
  <si>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</si>
  <si>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</si>
  <si>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</si>
  <si>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</si>
  <si>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</si>
  <si>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</si>
  <si>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</si>
  <si>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</si>
  <si>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</si>
  <si>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</si>
  <si>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</si>
  <si>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</si>
  <si>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</si>
  <si>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</si>
  <si>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</si>
  <si>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</si>
  <si>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</si>
  <si>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</si>
  <si>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</si>
  <si>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</si>
  <si>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</si>
  <si>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</si>
  <si>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</si>
  <si>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</si>
  <si>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</si>
  <si>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</si>
  <si>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</si>
  <si>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</si>
  <si>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</si>
  <si>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</si>
  <si>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</si>
  <si>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</si>
  <si>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</si>
  <si>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</si>
  <si>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</si>
  <si>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</si>
  <si>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</si>
  <si>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</si>
  <si>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</si>
  <si>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</si>
  <si>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</si>
  <si>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</si>
  <si>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</si>
  <si>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</si>
  <si>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</si>
  <si>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</si>
  <si>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</si>
  <si>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</si>
  <si>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</si>
  <si>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</si>
  <si>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</si>
  <si>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</si>
  <si>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</si>
  <si>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</si>
  <si>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</si>
  <si>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</si>
  <si>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</si>
  <si>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</si>
  <si>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</si>
  <si>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</si>
  <si>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</si>
  <si>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</si>
  <si>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</si>
  <si>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</si>
  <si>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</si>
  <si>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</si>
  <si>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</si>
  <si>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</si>
  <si>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</si>
  <si>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</si>
  <si>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</si>
  <si>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</si>
  <si>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</si>
  <si>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</si>
  <si>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</si>
  <si>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</si>
  <si>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</si>
  <si>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</si>
  <si>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</si>
  <si>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</si>
  <si>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</si>
  <si>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</si>
  <si>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</si>
  <si>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</si>
  <si>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</si>
  <si>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</si>
  <si>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</si>
  <si>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</si>
  <si>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</si>
  <si>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</si>
  <si>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</si>
  <si>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</si>
  <si>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</si>
  <si>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</si>
  <si>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</si>
  <si>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</si>
  <si>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</si>
  <si>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</si>
  <si>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</si>
  <si>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</si>
  <si>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</si>
  <si>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</si>
  <si>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</si>
  <si>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</si>
  <si>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</si>
  <si>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</si>
  <si>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</si>
  <si>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</si>
  <si>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</si>
  <si>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</si>
  <si>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</si>
  <si>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</si>
  <si>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</si>
  <si>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</si>
  <si>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</si>
  <si>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</si>
  <si>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</si>
  <si>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</si>
  <si>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</si>
  <si>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</si>
  <si>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</si>
  <si>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</si>
  <si>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</si>
  <si>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</si>
  <si>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</si>
  <si>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</si>
  <si>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</si>
  <si>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</si>
  <si>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</si>
  <si>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</si>
  <si>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</si>
  <si>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</si>
  <si>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</si>
  <si>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</si>
  <si>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</si>
  <si>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</si>
  <si>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</si>
  <si>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</si>
  <si>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</si>
  <si>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</si>
  <si>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</si>
  <si>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</si>
  <si>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</si>
  <si>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</si>
  <si>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</si>
  <si>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</si>
  <si>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</si>
  <si>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</si>
  <si>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</si>
  <si>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</si>
  <si>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</si>
  <si>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</si>
  <si>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</si>
  <si>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</si>
  <si>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</si>
  <si>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</si>
  <si>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</si>
  <si>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</si>
  <si>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</si>
  <si>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</si>
  <si>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</si>
  <si>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</si>
  <si>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</si>
  <si>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</si>
  <si>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</si>
  <si>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</si>
  <si>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</si>
  <si>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</si>
  <si>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</si>
  <si>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</si>
  <si>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</si>
  <si>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</si>
  <si>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</si>
  <si>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</si>
  <si>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</si>
  <si>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</si>
  <si>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</si>
  <si>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</si>
  <si>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</si>
  <si>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</si>
  <si>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</si>
  <si>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</si>
  <si>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</si>
  <si>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</si>
  <si>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</si>
  <si>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</si>
  <si>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</si>
  <si>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</si>
  <si>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</si>
  <si>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</si>
  <si>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</si>
  <si>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</si>
  <si>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</si>
  <si>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</si>
  <si>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</si>
  <si>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</si>
  <si>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</si>
  <si>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</si>
  <si>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</si>
  <si>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</si>
  <si>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</si>
  <si>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</si>
  <si>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</si>
  <si>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</si>
  <si>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</si>
  <si>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</si>
  <si>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</si>
  <si>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</si>
  <si>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</si>
  <si>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</si>
  <si>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</si>
  <si>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</si>
  <si>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</si>
  <si>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</si>
  <si>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</si>
  <si>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</si>
  <si>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</si>
  <si>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</si>
  <si>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</si>
  <si>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</si>
  <si>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</si>
  <si>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</si>
  <si>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</si>
  <si>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</si>
  <si>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</si>
  <si>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</si>
  <si>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</si>
  <si>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</si>
  <si>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</si>
  <si>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</si>
  <si>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</si>
  <si>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</si>
  <si>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</si>
  <si>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</si>
  <si>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</si>
  <si>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</si>
  <si>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</si>
  <si>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</si>
  <si>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</si>
  <si>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</si>
  <si>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</si>
  <si>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</si>
  <si>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</si>
  <si>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</si>
  <si>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</si>
  <si>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</si>
  <si>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</si>
  <si>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</si>
  <si>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</si>
  <si>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</si>
  <si>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</si>
  <si>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</si>
  <si>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</si>
  <si>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</si>
  <si>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</si>
  <si>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</si>
  <si>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</si>
  <si>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</si>
  <si>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</si>
  <si>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</si>
  <si>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</si>
  <si>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</si>
  <si>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</si>
  <si>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</si>
  <si>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</si>
  <si>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</si>
  <si>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</si>
  <si>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</si>
  <si>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</si>
  <si>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</si>
  <si>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</si>
  <si>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</si>
  <si>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</si>
  <si>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</si>
  <si>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</si>
  <si>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</si>
  <si>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</si>
  <si>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</si>
  <si>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</si>
  <si>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</si>
  <si>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</si>
  <si>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</si>
  <si>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</si>
  <si>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</si>
  <si>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</si>
  <si>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</si>
  <si>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</si>
  <si>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</si>
  <si>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</si>
  <si>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</si>
  <si>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</si>
  <si>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</si>
  <si>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</si>
  <si>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</si>
  <si>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</si>
  <si>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</si>
  <si>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</si>
  <si>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</si>
  <si>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</si>
  <si>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</si>
  <si>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</si>
  <si>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</si>
  <si>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</si>
  <si>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</si>
  <si>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</si>
  <si>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</si>
  <si>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</si>
  <si>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</si>
  <si>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</si>
  <si>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</si>
  <si>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</si>
  <si>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</si>
  <si>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</si>
  <si>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</si>
  <si>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</si>
  <si>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</si>
  <si>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</si>
  <si>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</si>
  <si>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</si>
  <si>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</si>
  <si>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</si>
  <si>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</si>
  <si>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</si>
  <si>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</si>
  <si>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</si>
  <si>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</si>
  <si>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</si>
  <si>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</si>
  <si>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</si>
  <si>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</si>
  <si>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</si>
  <si>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</si>
  <si>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</si>
  <si>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</si>
  <si>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</si>
  <si>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</si>
  <si>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</si>
  <si>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</si>
  <si>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</si>
  <si>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</si>
  <si>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</si>
  <si>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</si>
  <si>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</si>
  <si>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</si>
  <si>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</si>
  <si>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</si>
  <si>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</si>
  <si>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</si>
  <si>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</si>
  <si>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</si>
  <si>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</si>
  <si>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</si>
  <si>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</si>
  <si>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</si>
  <si>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</si>
  <si>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</si>
  <si>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</si>
  <si>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</si>
  <si>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</si>
  <si>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</si>
  <si>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</si>
  <si>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</si>
  <si>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</si>
  <si>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</si>
  <si>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</si>
  <si>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</si>
  <si>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</si>
  <si>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</si>
  <si>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</si>
  <si>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</si>
  <si>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</si>
  <si>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</si>
  <si>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</si>
  <si>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</si>
  <si>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</si>
  <si>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</si>
  <si>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</si>
  <si>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</si>
  <si>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</si>
  <si>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</si>
  <si>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</si>
  <si>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</si>
  <si>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</si>
  <si>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</si>
  <si>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</si>
  <si>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</si>
  <si>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</si>
  <si>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</si>
  <si>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</si>
  <si>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</si>
  <si>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</si>
  <si>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</si>
  <si>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</si>
  <si>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</si>
  <si>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</si>
  <si>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</si>
  <si>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</si>
  <si>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</si>
  <si>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</si>
  <si>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</si>
  <si>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</si>
  <si>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</si>
  <si>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</si>
  <si>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</si>
  <si>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</si>
  <si>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</si>
  <si>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</si>
  <si>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</si>
  <si>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</si>
  <si>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</si>
  <si>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</si>
  <si>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</si>
  <si>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</si>
  <si>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</si>
  <si>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</si>
  <si>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</si>
  <si>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</si>
  <si>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</si>
  <si>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</si>
  <si>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</si>
  <si>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</si>
  <si>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</si>
  <si>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</si>
  <si>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</si>
  <si>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</si>
  <si>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</si>
  <si>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</si>
  <si>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</si>
  <si>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</si>
  <si>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</si>
  <si>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</si>
  <si>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</si>
  <si>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</si>
  <si>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</si>
  <si>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</si>
  <si>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</si>
  <si>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</si>
  <si>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</si>
  <si>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</si>
  <si>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</si>
  <si>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</si>
  <si>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</si>
  <si>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</si>
  <si>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</si>
  <si>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</si>
  <si>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</si>
  <si>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</si>
  <si>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</si>
  <si>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</si>
  <si>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</si>
  <si>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</si>
  <si>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</si>
  <si>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</si>
  <si>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</si>
  <si>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</si>
  <si>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</si>
  <si>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</si>
  <si>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</si>
  <si>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</si>
  <si>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</si>
  <si>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</si>
  <si>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</si>
  <si>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</si>
  <si>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</si>
  <si>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</si>
  <si>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</si>
  <si>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</si>
  <si>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</si>
  <si>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</si>
  <si>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</si>
  <si>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</si>
  <si>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</si>
  <si>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</si>
  <si>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</si>
  <si>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</si>
  <si>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</si>
  <si>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</si>
  <si>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</si>
  <si>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</si>
  <si>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</si>
  <si>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</si>
  <si>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</si>
  <si>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</si>
  <si>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</si>
  <si>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</si>
  <si>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</si>
  <si>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</si>
  <si>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</si>
  <si>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</si>
  <si>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</si>
  <si>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</si>
  <si>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</si>
  <si>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</si>
  <si>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</si>
  <si>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</si>
  <si>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</si>
  <si>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</si>
  <si>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</si>
  <si>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</si>
  <si>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</si>
  <si>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</si>
  <si>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</si>
  <si>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</si>
  <si>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</si>
  <si>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</si>
  <si>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</si>
  <si>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</si>
  <si>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</si>
  <si>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</si>
  <si>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</si>
  <si>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</si>
  <si>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</si>
  <si>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</si>
  <si>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</si>
  <si>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</si>
  <si>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</si>
  <si>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</si>
  <si>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</si>
  <si>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</si>
  <si>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</si>
  <si>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</si>
  <si>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</si>
  <si>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</si>
  <si>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</si>
  <si>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</si>
  <si>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</si>
  <si>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</si>
  <si>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</si>
  <si>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</si>
  <si>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</si>
  <si>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</si>
  <si>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</si>
  <si>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</si>
  <si>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</si>
  <si>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</si>
  <si>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</si>
  <si>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</si>
  <si>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</si>
  <si>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</si>
  <si>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</si>
  <si>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</si>
  <si>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</si>
  <si>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</si>
  <si>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</si>
  <si>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</si>
  <si>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</si>
  <si>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</si>
  <si>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</si>
  <si>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</si>
  <si>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</si>
  <si>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</si>
  <si>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</si>
  <si>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</si>
  <si>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</si>
  <si>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</si>
  <si>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</si>
  <si>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</si>
  <si>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</si>
  <si>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</si>
  <si>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</si>
  <si>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</si>
  <si>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</si>
  <si>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</si>
  <si>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</si>
  <si>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</si>
  <si>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</si>
  <si>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</si>
  <si>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</si>
  <si>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</si>
  <si>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</si>
  <si>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</si>
  <si>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</si>
  <si>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</si>
  <si>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</si>
  <si>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</si>
  <si>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</si>
  <si>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</si>
  <si>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</si>
  <si>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</si>
  <si>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</si>
  <si>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</si>
  <si>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</si>
  <si>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</si>
  <si>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</si>
  <si>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</si>
  <si>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</si>
  <si>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</si>
  <si>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</si>
  <si>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</si>
  <si>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</si>
  <si>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</si>
  <si>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</si>
  <si>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</si>
  <si>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</si>
  <si>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</si>
  <si>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</si>
  <si>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</si>
  <si>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</si>
  <si>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</si>
  <si>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</si>
  <si>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</si>
  <si>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</si>
  <si>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</si>
  <si>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</si>
  <si>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</si>
  <si>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</si>
  <si>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</si>
  <si>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</si>
  <si>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</si>
  <si>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</si>
  <si>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</si>
  <si>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</si>
  <si>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</si>
  <si>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</si>
  <si>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</si>
  <si>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</si>
  <si>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</si>
  <si>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</si>
  <si>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</si>
  <si>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</si>
  <si>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</si>
  <si>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</si>
  <si>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</si>
  <si>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</si>
  <si>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</si>
  <si>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</si>
  <si>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</si>
  <si>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</si>
  <si>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</si>
  <si>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</si>
  <si>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</si>
  <si>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</si>
  <si>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</si>
  <si>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</si>
  <si>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</si>
  <si>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</si>
  <si>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</si>
  <si>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</si>
  <si>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</si>
  <si>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</si>
  <si>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</si>
  <si>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</si>
  <si>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</si>
  <si>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</si>
  <si>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</si>
  <si>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</si>
  <si>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</si>
  <si>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</si>
  <si>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</si>
  <si>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</si>
  <si>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</si>
  <si>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</si>
  <si>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</si>
  <si>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</si>
  <si>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</si>
  <si>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</si>
  <si>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</si>
  <si>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</si>
  <si>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</si>
  <si>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</si>
  <si>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</si>
  <si>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</si>
  <si>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</si>
  <si>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</si>
  <si>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</si>
  <si>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</si>
  <si>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</si>
  <si>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</si>
  <si>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</si>
  <si>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</si>
  <si>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</si>
  <si>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</si>
  <si>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</si>
  <si>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</si>
  <si>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</si>
  <si>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</si>
  <si>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</si>
  <si>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</si>
  <si>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</si>
  <si>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</si>
  <si>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</si>
  <si>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</si>
  <si>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</si>
  <si>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</si>
  <si>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</si>
  <si>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</si>
  <si>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</si>
  <si>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</si>
  <si>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</si>
  <si>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</si>
  <si>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</si>
  <si>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</si>
  <si>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</si>
  <si>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</si>
  <si>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</si>
  <si>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</si>
  <si>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</si>
  <si>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</si>
  <si>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</si>
  <si>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</si>
  <si>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</si>
  <si>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</si>
  <si>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</si>
  <si>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</si>
  <si>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</si>
  <si>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</si>
  <si>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</si>
  <si>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</si>
  <si>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</si>
  <si>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</si>
  <si>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</si>
  <si>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</si>
  <si>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</si>
  <si>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</si>
  <si>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</si>
  <si>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</si>
  <si>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</si>
  <si>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</si>
  <si>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</si>
  <si>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</si>
  <si>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</si>
  <si>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</si>
  <si>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</si>
  <si>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</si>
  <si>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</si>
  <si>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</si>
  <si>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</si>
  <si>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</si>
  <si>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</si>
  <si>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</si>
  <si>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</si>
  <si>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</si>
  <si>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</si>
  <si>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</si>
  <si>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</si>
  <si>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</si>
  <si>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</si>
  <si>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</si>
  <si>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</si>
  <si>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</si>
  <si>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</si>
  <si>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</si>
  <si>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</si>
  <si>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</si>
  <si>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</si>
  <si>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</si>
  <si>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</si>
  <si>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</si>
  <si>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</si>
  <si>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</si>
  <si>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</si>
  <si>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</si>
  <si>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</si>
  <si>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</si>
  <si>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</si>
  <si>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</si>
  <si>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</si>
  <si>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</si>
  <si>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</si>
  <si>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</si>
  <si>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</si>
  <si>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</si>
  <si>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</si>
  <si>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</si>
  <si>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</si>
  <si>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</si>
  <si>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</si>
  <si>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</si>
  <si>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</si>
  <si>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</si>
  <si>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</si>
  <si>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</si>
  <si>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</si>
  <si>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</si>
  <si>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</si>
  <si>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</si>
  <si>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</si>
  <si>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</si>
  <si>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</si>
  <si>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</si>
  <si>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</si>
  <si>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</si>
  <si>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</si>
  <si>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</si>
  <si>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</si>
  <si>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</si>
  <si>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</si>
  <si>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</si>
  <si>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</si>
  <si>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</si>
  <si>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</si>
  <si>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</si>
  <si>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</si>
  <si>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</si>
  <si>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</si>
  <si>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</si>
  <si>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</si>
  <si>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</si>
  <si>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</si>
  <si>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</si>
  <si>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</si>
  <si>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</si>
  <si>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</si>
  <si>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</si>
  <si>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</si>
  <si>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</si>
  <si>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</si>
  <si>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</si>
  <si>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</si>
  <si>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</si>
  <si>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</si>
  <si>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</si>
  <si>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</si>
  <si>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</si>
  <si>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</si>
  <si>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</si>
  <si>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</si>
  <si>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</si>
  <si>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</si>
  <si>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</si>
  <si>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</si>
  <si>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</si>
  <si>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</si>
  <si>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</si>
  <si>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</si>
  <si>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</si>
  <si>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</si>
  <si>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</si>
  <si>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</si>
  <si>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</si>
  <si>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</si>
  <si>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</si>
  <si>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</si>
  <si>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</si>
  <si>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</si>
  <si>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</si>
  <si>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</si>
  <si>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</si>
  <si>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</si>
  <si>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</si>
  <si>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</si>
  <si>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</si>
  <si>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</si>
  <si>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</si>
  <si>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</si>
  <si>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</si>
  <si>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</si>
  <si>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</si>
  <si>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</si>
  <si>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</si>
  <si>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</si>
  <si>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</si>
  <si>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</si>
  <si>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</si>
  <si>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</si>
  <si>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</si>
  <si>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</si>
  <si>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</si>
  <si>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</si>
  <si>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</si>
  <si>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</si>
  <si>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</si>
  <si>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</si>
  <si>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</si>
  <si>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</si>
  <si>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</si>
  <si>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</si>
  <si>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</si>
  <si>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</si>
  <si>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</si>
  <si>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</si>
  <si>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</si>
  <si>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</si>
  <si>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</si>
  <si>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</si>
  <si>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</si>
  <si>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</si>
  <si>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</si>
  <si>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</si>
  <si>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</si>
  <si>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</si>
  <si>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</si>
  <si>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</si>
  <si>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</si>
  <si>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</si>
  <si>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</si>
  <si>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</si>
  <si>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</si>
  <si>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</si>
  <si>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</si>
  <si>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</si>
  <si>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</si>
  <si>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</si>
  <si>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</si>
  <si>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</si>
  <si>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</si>
  <si>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</si>
  <si>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</si>
  <si>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</si>
  <si>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</si>
  <si>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</si>
  <si>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</si>
  <si>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</si>
  <si>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</si>
  <si>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</si>
  <si>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</si>
  <si>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</si>
  <si>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</si>
  <si>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</si>
  <si>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</si>
  <si>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</si>
  <si>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</si>
  <si>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</si>
  <si>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</si>
  <si>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</si>
  <si>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</si>
  <si>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</si>
  <si>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</si>
  <si>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</si>
  <si>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</si>
  <si>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</si>
  <si>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</si>
  <si>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</si>
  <si>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</si>
  <si>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</si>
  <si>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</si>
  <si>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</si>
  <si>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</si>
  <si>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</si>
  <si>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</si>
  <si>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</si>
  <si>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</si>
  <si>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</si>
  <si>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</si>
  <si>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</si>
  <si>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</si>
  <si>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</si>
  <si>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</si>
  <si>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</si>
  <si>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</si>
  <si>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</si>
  <si>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</si>
  <si>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</si>
  <si>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</si>
  <si>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</si>
  <si>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</si>
  <si>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</si>
  <si>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</si>
  <si>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</si>
  <si>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</si>
  <si>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</si>
  <si>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</si>
  <si>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</si>
  <si>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</si>
  <si>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</si>
  <si>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</si>
  <si>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</si>
  <si>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</si>
  <si>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</si>
  <si>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</si>
  <si>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</si>
  <si>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</si>
  <si>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</si>
  <si>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</si>
  <si>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</si>
  <si>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</si>
  <si>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</si>
  <si>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</si>
  <si>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</si>
  <si>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</si>
  <si>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</si>
  <si>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</si>
  <si>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</si>
  <si>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</si>
  <si>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</si>
  <si>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</si>
  <si>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</si>
  <si>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</si>
  <si>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</si>
  <si>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</si>
  <si>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</si>
  <si>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</si>
  <si>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</si>
  <si>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</si>
  <si>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</si>
  <si>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</si>
  <si>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</si>
  <si>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</si>
  <si>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</si>
  <si>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</si>
  <si>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</si>
  <si>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</si>
  <si>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</si>
  <si>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</si>
  <si>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</si>
  <si>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</si>
  <si>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</si>
  <si>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</si>
  <si>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</si>
  <si>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</si>
  <si>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</si>
  <si>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</si>
  <si>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</si>
  <si>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</si>
  <si>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</si>
  <si>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</si>
  <si>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</si>
  <si>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</si>
  <si>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</si>
  <si>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</si>
  <si>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</si>
  <si>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</si>
  <si>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</si>
  <si>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</si>
  <si>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</si>
  <si>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</si>
  <si>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</si>
  <si>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</si>
  <si>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</si>
  <si>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</si>
  <si>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</si>
  <si>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</si>
  <si>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</si>
  <si>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</si>
  <si>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</si>
  <si>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</si>
  <si>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</si>
  <si>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</si>
  <si>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</si>
  <si>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</si>
  <si>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</si>
  <si>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</si>
  <si>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</si>
  <si>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</si>
  <si>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</si>
  <si>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</si>
  <si>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</si>
  <si>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</si>
  <si>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</si>
  <si>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</si>
  <si>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</si>
  <si>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</si>
  <si>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</si>
  <si>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</si>
  <si>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</si>
  <si>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</si>
  <si>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</si>
  <si>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</si>
  <si>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</si>
  <si>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</si>
  <si>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</si>
  <si>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</si>
  <si>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</si>
  <si>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</si>
  <si>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</si>
  <si>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</si>
  <si>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</si>
  <si>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</si>
  <si>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</si>
  <si>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</si>
  <si>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</si>
  <si>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</si>
  <si>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</si>
  <si>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</si>
  <si>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</si>
  <si>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</si>
  <si>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</si>
  <si>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</si>
  <si>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</si>
  <si>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</si>
  <si>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</si>
  <si>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</si>
  <si>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</si>
  <si>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</si>
  <si>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</si>
  <si>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</si>
  <si>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</si>
  <si>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</si>
  <si>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</si>
  <si>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</si>
  <si>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</si>
  <si>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</si>
  <si>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</si>
  <si>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</si>
  <si>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</si>
  <si>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</si>
  <si>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</si>
  <si>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</si>
  <si>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</si>
  <si>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</si>
  <si>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</si>
  <si>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</si>
  <si>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</si>
  <si>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</si>
  <si>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</si>
  <si>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</si>
  <si>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</si>
  <si>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</si>
  <si>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</si>
  <si>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</si>
  <si>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</si>
  <si>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</si>
  <si>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</si>
  <si>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</si>
  <si>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</si>
  <si>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</si>
  <si>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</si>
  <si>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</si>
  <si>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</si>
  <si>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</si>
  <si>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</si>
  <si>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</si>
  <si>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</si>
  <si>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</si>
  <si>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</si>
  <si>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</si>
  <si>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</si>
  <si>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</si>
  <si>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</si>
  <si>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</si>
  <si>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</si>
  <si>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</si>
  <si>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</si>
  <si>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</si>
  <si>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</si>
  <si>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</si>
  <si>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</si>
  <si>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</si>
  <si>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</si>
  <si>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</si>
  <si>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</si>
  <si>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</si>
  <si>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</si>
  <si>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</si>
  <si>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</si>
  <si>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</si>
  <si>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</si>
  <si>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</si>
  <si>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</si>
  <si>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</si>
  <si>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</si>
  <si>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</si>
  <si>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</si>
  <si>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</si>
  <si>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</si>
  <si>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</si>
  <si>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</si>
  <si>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</si>
  <si>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</si>
  <si>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</si>
  <si>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</si>
  <si>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</si>
  <si>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</si>
  <si>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</si>
  <si>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</si>
  <si>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</si>
  <si>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</si>
  <si>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</si>
  <si>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</si>
  <si>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</si>
  <si>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</si>
  <si>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</si>
  <si>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</si>
  <si>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</si>
  <si>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</si>
  <si>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</si>
  <si>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</si>
  <si>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</si>
  <si>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</si>
  <si>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</si>
  <si>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</si>
  <si>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</si>
  <si>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</si>
  <si>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</si>
  <si>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</si>
  <si>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</si>
  <si>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</si>
  <si>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</si>
  <si>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</si>
  <si>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</si>
  <si>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</si>
  <si>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</si>
  <si>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</si>
  <si>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</si>
  <si>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</si>
  <si>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</si>
  <si>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</si>
  <si>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</si>
  <si>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</si>
  <si>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</si>
  <si>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</si>
  <si>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</si>
  <si>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</si>
  <si>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</si>
  <si>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</si>
  <si>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</si>
  <si>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</si>
  <si>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</si>
  <si>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</si>
  <si>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</si>
  <si>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</si>
  <si>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</si>
  <si>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</si>
  <si>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</si>
  <si>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</si>
  <si>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</si>
  <si>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</si>
  <si>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</si>
  <si>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</si>
  <si>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</si>
  <si>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</si>
  <si>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</si>
  <si>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</si>
  <si>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</si>
  <si>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</si>
  <si>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</si>
  <si>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</si>
  <si>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</si>
  <si>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</si>
  <si>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</si>
  <si>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</si>
  <si>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</si>
  <si>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</si>
  <si>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</si>
  <si>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</si>
  <si>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</si>
  <si>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</si>
  <si>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</si>
  <si>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</si>
  <si>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</si>
  <si>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</si>
  <si>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</si>
  <si>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</si>
  <si>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</si>
  <si>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</si>
  <si>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</si>
  <si>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</si>
  <si>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</si>
  <si>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</si>
  <si>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</si>
  <si>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</si>
  <si>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</si>
  <si>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</si>
  <si>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</si>
  <si>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</si>
  <si>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</si>
  <si>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</si>
  <si>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</si>
  <si>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</si>
  <si>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</si>
  <si>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</si>
  <si>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</si>
  <si>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</si>
  <si>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</si>
  <si>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</si>
  <si>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</si>
  <si>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</si>
  <si>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</si>
  <si>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</si>
  <si>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</si>
  <si>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</si>
  <si>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</si>
  <si>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</si>
  <si>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</si>
  <si>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</si>
  <si>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</si>
  <si>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</si>
  <si>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</si>
  <si>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</si>
  <si>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</si>
  <si>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</si>
  <si>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</si>
  <si>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</si>
  <si>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</si>
  <si>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</si>
  <si>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</si>
  <si>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</si>
  <si>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</si>
  <si>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</si>
  <si>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</si>
  <si>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</si>
  <si>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</si>
  <si>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</si>
  <si>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</si>
  <si>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</si>
  <si>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</si>
  <si>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</si>
  <si>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</si>
  <si>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</si>
  <si>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</si>
  <si>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</si>
  <si>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</si>
  <si>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</si>
  <si>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</si>
  <si>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</si>
  <si>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</si>
  <si>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</si>
  <si>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</si>
  <si>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</si>
  <si>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</si>
  <si>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</si>
  <si>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</si>
  <si>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</si>
  <si>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</si>
  <si>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</si>
  <si>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</si>
  <si>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</si>
  <si>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</si>
  <si>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</si>
  <si>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</si>
  <si>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</si>
  <si>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</si>
  <si>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</si>
  <si>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</si>
  <si>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</si>
  <si>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</si>
  <si>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</si>
  <si>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</si>
  <si>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</si>
  <si>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</si>
  <si>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</si>
  <si>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</si>
  <si>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</si>
  <si>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</si>
  <si>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</si>
  <si>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</si>
  <si>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</si>
  <si>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</si>
  <si>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</si>
  <si>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</si>
  <si>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</si>
  <si>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</si>
  <si>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</si>
  <si>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</si>
  <si>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</si>
  <si>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</si>
  <si>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</si>
  <si>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</si>
  <si>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</si>
  <si>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</si>
  <si>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</si>
  <si>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</si>
  <si>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</si>
  <si>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</si>
  <si>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</si>
  <si>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</si>
  <si>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</si>
  <si>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</si>
  <si>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</si>
  <si>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</si>
  <si>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</si>
  <si>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</si>
  <si>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</si>
  <si>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</si>
  <si>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</si>
  <si>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</si>
  <si>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</si>
  <si>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</si>
  <si>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</si>
  <si>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</si>
  <si>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</si>
  <si>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</si>
  <si>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</si>
  <si>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</si>
  <si>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</si>
  <si>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</si>
  <si>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</si>
  <si>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</si>
  <si>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</si>
  <si>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</si>
  <si>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</si>
  <si>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</si>
  <si>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</si>
  <si>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</si>
  <si>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</si>
  <si>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</si>
  <si>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</si>
  <si>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</si>
  <si>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</si>
  <si>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</si>
  <si>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</si>
  <si>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</si>
  <si>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</si>
  <si>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</si>
  <si>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</si>
  <si>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</si>
  <si>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</si>
  <si>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</si>
  <si>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</si>
  <si>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</si>
  <si>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</si>
  <si>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</si>
  <si>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</si>
  <si>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</si>
  <si>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</si>
  <si>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</si>
  <si>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</si>
  <si>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</si>
  <si>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</si>
  <si>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</si>
  <si>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</si>
  <si>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</si>
  <si>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</si>
  <si>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</si>
  <si>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</si>
  <si>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</si>
  <si>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</si>
  <si>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</si>
  <si>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</si>
  <si>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</si>
  <si>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</si>
  <si>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</si>
  <si>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</si>
  <si>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</si>
  <si>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</si>
  <si>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</si>
  <si>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</si>
  <si>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</si>
  <si>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</si>
  <si>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</si>
  <si>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</si>
  <si>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</si>
  <si>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</si>
  <si>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</si>
  <si>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</si>
  <si>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</si>
  <si>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</si>
  <si>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</si>
  <si>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</si>
  <si>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</si>
  <si>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</si>
  <si>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</si>
  <si>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</si>
  <si>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</si>
  <si>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</si>
  <si>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</si>
  <si>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</si>
  <si>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</si>
  <si>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</si>
  <si>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</si>
  <si>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</si>
  <si>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</si>
  <si>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</si>
  <si>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</si>
  <si>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</si>
  <si>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</si>
  <si>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</si>
  <si>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</si>
  <si>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</si>
  <si>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</si>
  <si>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</si>
  <si>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</si>
  <si>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</si>
  <si>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</si>
  <si>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</si>
  <si>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</si>
  <si>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</si>
  <si>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</si>
  <si>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</si>
  <si>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</si>
  <si>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</si>
  <si>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</si>
  <si>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</si>
  <si>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</si>
  <si>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</si>
  <si>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</si>
  <si>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</si>
  <si>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</si>
  <si>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</si>
  <si>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</si>
  <si>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</si>
  <si>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</si>
  <si>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</si>
  <si>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</si>
  <si>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</si>
  <si>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</si>
  <si>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</si>
  <si>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</si>
  <si>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</si>
  <si>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</si>
  <si>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</si>
  <si>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</si>
  <si>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</si>
  <si>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</si>
  <si>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</si>
  <si>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</si>
  <si>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</si>
  <si>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</si>
  <si>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</si>
  <si>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</si>
  <si>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</si>
  <si>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</si>
  <si>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</si>
  <si>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</si>
  <si>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</si>
  <si>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</si>
  <si>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</si>
  <si>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</si>
  <si>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</si>
  <si>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</si>
  <si>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</si>
  <si>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</si>
  <si>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</si>
  <si>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</si>
  <si>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</si>
  <si>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</si>
  <si>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</si>
  <si>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</si>
  <si>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</si>
  <si>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</si>
  <si>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</si>
  <si>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</si>
  <si>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</si>
  <si>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</si>
  <si>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</si>
  <si>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</si>
  <si>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</si>
  <si>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</si>
  <si>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</si>
  <si>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</si>
  <si>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</si>
  <si>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</si>
  <si>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</si>
  <si>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</si>
  <si>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</si>
  <si>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</si>
  <si>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</si>
  <si>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</si>
  <si>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</si>
  <si>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</si>
  <si>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</si>
  <si>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</si>
  <si>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</si>
  <si>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</si>
  <si>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</si>
  <si>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</si>
  <si>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</si>
  <si>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</si>
  <si>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</si>
  <si>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</si>
  <si>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</si>
  <si>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</si>
  <si>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</si>
  <si>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</si>
  <si>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</si>
  <si>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</si>
  <si>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</si>
  <si>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</si>
  <si>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</si>
  <si>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</si>
  <si>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</si>
  <si>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</si>
  <si>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</si>
  <si>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</si>
  <si>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</si>
  <si>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</si>
  <si>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</si>
  <si>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</si>
  <si>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</si>
  <si>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</si>
  <si>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</si>
  <si>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</si>
  <si>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</si>
  <si>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</si>
  <si>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</si>
  <si>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</si>
  <si>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</si>
  <si>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</si>
  <si>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</si>
  <si>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</si>
  <si>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</si>
  <si>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</si>
  <si>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</si>
  <si>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</si>
  <si>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</si>
  <si>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</si>
  <si>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</si>
  <si>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</si>
  <si>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</si>
  <si>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</si>
  <si>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</si>
  <si>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</si>
  <si>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</si>
  <si>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</si>
  <si>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</si>
  <si>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</si>
  <si>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</si>
  <si>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</si>
  <si>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</si>
  <si>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</si>
  <si>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</si>
  <si>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</si>
  <si>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</si>
  <si>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</si>
  <si>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</si>
  <si>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</si>
  <si>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</si>
  <si>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</si>
  <si>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</si>
  <si>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</si>
  <si>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</si>
  <si>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</si>
  <si>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</si>
  <si>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</si>
  <si>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</si>
  <si>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</si>
  <si>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</si>
  <si>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</si>
  <si>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</si>
  <si>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</si>
  <si>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</si>
  <si>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</si>
  <si>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</si>
  <si>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</si>
  <si>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</si>
  <si>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</si>
  <si>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</si>
  <si>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</si>
  <si>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</si>
  <si>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</si>
  <si>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</si>
  <si>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</si>
  <si>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</si>
  <si>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</si>
  <si>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</si>
  <si>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</si>
  <si>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</si>
  <si>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</si>
  <si>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</si>
  <si>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</si>
  <si>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</si>
  <si>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</si>
  <si>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</si>
  <si>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</si>
  <si>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</si>
  <si>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</si>
  <si>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</si>
  <si>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</si>
  <si>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</si>
  <si>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</si>
  <si>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</si>
  <si>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</si>
  <si>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</si>
  <si>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</si>
  <si>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</si>
  <si>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</si>
  <si>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</si>
  <si>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</si>
  <si>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</si>
  <si>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</si>
  <si>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</si>
  <si>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</si>
  <si>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</si>
  <si>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</si>
  <si>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</si>
  <si>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</si>
  <si>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</si>
  <si>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</si>
  <si>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</si>
  <si>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</si>
  <si>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</si>
  <si>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</si>
  <si>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</si>
  <si>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</si>
  <si>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</si>
  <si>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</si>
  <si>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</si>
  <si>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</si>
  <si>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</si>
  <si>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</si>
  <si>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</si>
  <si>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</si>
  <si>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</si>
  <si>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</si>
  <si>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</si>
  <si>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</si>
  <si>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</si>
  <si>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</si>
  <si>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</si>
  <si>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</si>
  <si>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</si>
  <si>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</si>
  <si>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</si>
  <si>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</si>
  <si>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</si>
  <si>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</si>
  <si>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</si>
  <si>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</si>
  <si>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</si>
  <si>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</si>
  <si>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</si>
  <si>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</si>
  <si>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</si>
  <si>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</si>
  <si>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</si>
  <si>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</si>
  <si>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</si>
  <si>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</si>
  <si>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</si>
  <si>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</si>
  <si>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</si>
  <si>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</si>
  <si>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</si>
  <si>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</si>
  <si>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</si>
  <si>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</si>
  <si>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</si>
  <si>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</si>
  <si>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</si>
  <si>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</si>
  <si>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</si>
  <si>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</si>
  <si>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</si>
  <si>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</si>
  <si>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</si>
  <si>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</si>
  <si>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</si>
  <si>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</si>
  <si>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</si>
  <si>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</si>
  <si>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</si>
  <si>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</si>
  <si>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</si>
  <si>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</si>
  <si>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</si>
  <si>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</si>
  <si>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</si>
  <si>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</si>
  <si>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</si>
  <si>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</si>
  <si>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</si>
  <si>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</si>
  <si>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</si>
  <si>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</si>
  <si>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</si>
  <si>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</si>
  <si>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</si>
  <si>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</si>
  <si>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</si>
  <si>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</si>
  <si>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</si>
  <si>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</si>
  <si>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</si>
  <si>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</si>
  <si>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</si>
  <si>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</si>
  <si>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</si>
  <si>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</si>
  <si>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</si>
  <si>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</si>
  <si>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</si>
  <si>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</si>
  <si>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</si>
  <si>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</si>
  <si>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</si>
  <si>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</si>
  <si>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</si>
  <si>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</si>
  <si>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</si>
  <si>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</si>
  <si>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</si>
  <si>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</si>
  <si>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</si>
  <si>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</si>
  <si>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</si>
  <si>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</si>
  <si>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</si>
  <si>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</si>
  <si>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</si>
  <si>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</si>
  <si>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</si>
  <si>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</si>
  <si>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</si>
  <si>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</si>
  <si>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</si>
  <si>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</si>
  <si>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</si>
  <si>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</si>
  <si>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</si>
  <si>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</si>
  <si>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</si>
  <si>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</si>
  <si>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</si>
  <si>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</si>
  <si>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</si>
  <si>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</si>
  <si>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</si>
  <si>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</si>
  <si>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</si>
  <si>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</si>
  <si>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</si>
  <si>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</si>
  <si>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</si>
  <si>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</si>
  <si>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</si>
  <si>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</si>
  <si>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</si>
  <si>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</si>
  <si>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</si>
  <si>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</si>
  <si>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</si>
  <si>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</si>
  <si>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</si>
  <si>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</si>
  <si>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</si>
  <si>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</si>
  <si>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</si>
  <si>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</si>
  <si>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</si>
  <si>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</si>
  <si>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</si>
  <si>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</si>
  <si>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</si>
  <si>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</si>
  <si>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</si>
  <si>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</si>
  <si>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</si>
  <si>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</si>
  <si>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</si>
  <si>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</si>
  <si>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</si>
  <si>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</si>
  <si>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</si>
  <si>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</si>
  <si>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</si>
  <si>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</si>
  <si>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</si>
  <si>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</si>
  <si>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</si>
  <si>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</si>
  <si>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</si>
  <si>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</si>
  <si>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</si>
  <si>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</si>
  <si>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</si>
  <si>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</si>
  <si>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</si>
  <si>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</si>
  <si>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</si>
  <si>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</si>
  <si>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</si>
  <si>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</si>
  <si>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</si>
  <si>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</si>
  <si>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</si>
  <si>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</si>
  <si>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</si>
  <si>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</si>
  <si>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</si>
  <si>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</si>
  <si>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</si>
  <si>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</si>
  <si>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</si>
  <si>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</si>
  <si>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</si>
  <si>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</si>
  <si>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</si>
  <si>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</si>
  <si>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</si>
  <si>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</si>
  <si>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</si>
  <si>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</si>
  <si>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</si>
  <si>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</si>
  <si>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</si>
  <si>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</si>
  <si>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</si>
  <si>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</si>
  <si>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</si>
  <si>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</si>
  <si>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</si>
  <si>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</si>
  <si>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</si>
  <si>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</si>
  <si>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</si>
  <si>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</si>
  <si>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</si>
  <si>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</si>
  <si>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</si>
  <si>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</si>
  <si>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</si>
  <si>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</si>
  <si>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</si>
  <si>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</si>
  <si>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</si>
  <si>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</si>
  <si>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</si>
  <si>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</si>
  <si>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</si>
  <si>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</si>
  <si>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</si>
  <si>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</si>
  <si>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</si>
  <si>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</si>
  <si>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</si>
  <si>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</si>
  <si>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</si>
  <si>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</si>
  <si>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</si>
  <si>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</si>
  <si>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</si>
  <si>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</si>
  <si>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</si>
  <si>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</si>
  <si>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</si>
  <si>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</si>
  <si>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</si>
  <si>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</si>
  <si>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</si>
  <si>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</si>
  <si>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</si>
  <si>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</si>
  <si>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</si>
  <si>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</si>
  <si>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</si>
  <si>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</si>
  <si>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</si>
  <si>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</si>
  <si>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</si>
  <si>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</si>
  <si>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</si>
  <si>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</si>
  <si>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</si>
  <si>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</si>
  <si>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</si>
  <si>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</si>
  <si>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</si>
  <si>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</si>
  <si>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</si>
  <si>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</si>
  <si>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</si>
  <si>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</si>
  <si>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</si>
  <si>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</si>
  <si>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</si>
  <si>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</si>
  <si>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</si>
  <si>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</si>
  <si>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</si>
  <si>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</si>
  <si>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</si>
  <si>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</si>
  <si>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</si>
  <si>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</si>
  <si>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</si>
  <si>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</si>
  <si>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</si>
  <si>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</si>
  <si>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</si>
  <si>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</si>
  <si>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</si>
  <si>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</si>
  <si>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</si>
  <si>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</si>
  <si>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</si>
  <si>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</si>
  <si>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</si>
  <si>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</si>
  <si>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</si>
  <si>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</si>
  <si>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</si>
  <si>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</si>
  <si>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</si>
  <si>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</si>
  <si>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</si>
  <si>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</si>
  <si>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</si>
  <si>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</si>
  <si>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</si>
  <si>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</si>
  <si>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</si>
  <si>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</si>
  <si>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</si>
  <si>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</si>
  <si>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</si>
  <si>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</si>
  <si>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</si>
  <si>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</si>
  <si>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</si>
  <si>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</si>
  <si>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</si>
  <si>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</si>
  <si>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</si>
  <si>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</si>
  <si>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</si>
  <si>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</si>
  <si>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</si>
  <si>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</si>
  <si>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</si>
  <si>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</si>
  <si>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</si>
  <si>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</si>
  <si>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</si>
  <si>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</si>
  <si>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</si>
  <si>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</si>
  <si>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</si>
  <si>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</si>
  <si>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</si>
  <si>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</si>
  <si>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</si>
  <si>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</si>
  <si>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</si>
  <si>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</si>
  <si>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</si>
  <si>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</si>
  <si>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</si>
  <si>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</si>
  <si>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</si>
  <si>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</si>
  <si>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</si>
  <si>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</si>
  <si>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</si>
  <si>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</si>
  <si>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</si>
  <si>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</si>
  <si>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</si>
  <si>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</si>
  <si>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</si>
  <si>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</si>
  <si>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</si>
  <si>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</si>
  <si>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</si>
  <si>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</si>
  <si>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</si>
  <si>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</si>
  <si>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</si>
  <si>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</si>
  <si>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</si>
  <si>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</si>
  <si>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</si>
  <si>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</si>
  <si>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</si>
  <si>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</si>
  <si>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</si>
  <si>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</si>
  <si>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</si>
  <si>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</si>
  <si>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</si>
  <si>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</si>
  <si>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</si>
  <si>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</si>
  <si>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</si>
  <si>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</si>
  <si>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</si>
  <si>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</si>
  <si>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</si>
  <si>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</si>
  <si>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</si>
  <si>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</si>
  <si>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</si>
  <si>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</si>
  <si>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</si>
  <si>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</si>
  <si>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</si>
  <si>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</si>
  <si>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</si>
  <si>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</si>
  <si>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</si>
  <si>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</si>
  <si>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</si>
  <si>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</si>
  <si>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</si>
  <si>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</si>
  <si>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</si>
  <si>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</si>
  <si>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</si>
  <si>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</si>
  <si>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</si>
  <si>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</si>
  <si>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</si>
  <si>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</si>
  <si>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</si>
  <si>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</si>
  <si>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</si>
  <si>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</si>
  <si>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</si>
  <si>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</si>
  <si>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</si>
  <si>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</si>
  <si>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</si>
  <si>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</si>
  <si>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</si>
  <si>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</si>
  <si>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</si>
  <si>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</si>
  <si>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</si>
  <si>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</si>
  <si>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</si>
  <si>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</si>
  <si>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</si>
  <si>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</si>
  <si>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</si>
  <si>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</si>
  <si>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</si>
  <si>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</si>
  <si>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</si>
  <si>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</si>
  <si>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</si>
  <si>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</si>
  <si>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</si>
  <si>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</si>
  <si>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</si>
  <si>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</si>
  <si>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</si>
  <si>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</si>
  <si>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</si>
  <si>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</si>
  <si>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</si>
  <si>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</si>
  <si>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</si>
  <si>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</si>
  <si>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</si>
  <si>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</si>
  <si>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</si>
  <si>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</si>
  <si>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</si>
  <si>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</si>
  <si>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</si>
  <si>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</si>
  <si>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</si>
  <si>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</si>
  <si>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</si>
  <si>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</si>
  <si>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</si>
  <si>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</si>
  <si>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</si>
  <si>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</si>
  <si>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</si>
  <si>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</si>
  <si>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</si>
  <si>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</si>
  <si>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</si>
  <si>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</si>
  <si>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</si>
  <si>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</si>
  <si>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</si>
  <si>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</si>
  <si>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</si>
  <si>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</si>
  <si>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</si>
  <si>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</si>
  <si>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</si>
  <si>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</si>
  <si>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</si>
  <si>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</si>
  <si>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</si>
  <si>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</si>
  <si>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</si>
  <si>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</si>
  <si>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</si>
  <si>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</si>
  <si>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</si>
  <si>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</si>
  <si>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</si>
  <si>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</si>
  <si>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</si>
  <si>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</si>
  <si>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</si>
  <si>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</si>
  <si>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</si>
  <si>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</si>
  <si>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</si>
  <si>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</si>
  <si>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</si>
  <si>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</si>
  <si>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</si>
  <si>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</si>
  <si>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</si>
  <si>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</si>
  <si>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</si>
  <si>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</si>
  <si>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</si>
  <si>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</si>
  <si>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</si>
  <si>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</si>
  <si>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</si>
  <si>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</si>
  <si>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</si>
  <si>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</si>
  <si>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</si>
  <si>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</si>
  <si>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</si>
  <si>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</si>
  <si>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</si>
  <si>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</si>
  <si>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</si>
  <si>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</si>
  <si>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</si>
  <si>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</si>
  <si>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</si>
  <si>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</si>
  <si>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</si>
  <si>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</si>
  <si>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</si>
  <si>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</si>
  <si>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</si>
  <si>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</si>
  <si>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</si>
  <si>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</si>
  <si>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</si>
  <si>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</si>
  <si>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</si>
  <si>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</si>
  <si>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</si>
  <si>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</si>
  <si>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</si>
  <si>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</si>
  <si>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</si>
  <si>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</si>
  <si>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</si>
  <si>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</si>
  <si>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</si>
  <si>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</si>
  <si>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</si>
  <si>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</si>
  <si>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</si>
  <si>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</si>
  <si>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</si>
  <si>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</si>
  <si>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</si>
  <si>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</si>
  <si>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</si>
  <si>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</si>
  <si>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</si>
  <si>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</si>
  <si>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</si>
  <si>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</si>
  <si>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</si>
  <si>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</si>
  <si>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</si>
  <si>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</si>
  <si>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</si>
  <si>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</si>
  <si>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</si>
  <si>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</si>
  <si>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</si>
  <si>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</si>
  <si>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</si>
  <si>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</si>
  <si>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</si>
  <si>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</si>
  <si>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</si>
  <si>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</si>
  <si>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</si>
  <si>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</si>
  <si>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</si>
  <si>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</si>
  <si>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</si>
  <si>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</si>
  <si>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</si>
  <si>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</si>
  <si>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</si>
  <si>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</si>
  <si>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</si>
  <si>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</si>
  <si>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</si>
  <si>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</si>
  <si>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</si>
  <si>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</si>
  <si>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</si>
  <si>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</si>
  <si>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</si>
  <si>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</si>
  <si>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</si>
  <si>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</si>
  <si>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</si>
  <si>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</si>
  <si>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</si>
  <si>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</si>
  <si>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</si>
  <si>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</si>
  <si>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</si>
  <si>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</si>
  <si>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</si>
  <si>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</si>
  <si>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</si>
  <si>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</si>
  <si>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</si>
  <si>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</si>
  <si>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</si>
  <si>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</si>
  <si>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</si>
  <si>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</si>
  <si>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</si>
  <si>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</si>
  <si>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</si>
  <si>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</si>
  <si>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</si>
  <si>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</si>
  <si>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</si>
  <si>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</si>
  <si>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</si>
  <si>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</si>
  <si>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</si>
  <si>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</si>
  <si>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</si>
  <si>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</si>
  <si>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</si>
  <si>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</si>
  <si>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</si>
  <si>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</si>
  <si>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</si>
  <si>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</si>
  <si>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</si>
  <si>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</si>
  <si>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</si>
  <si>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</si>
  <si>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</si>
  <si>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</si>
  <si>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</si>
  <si>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</si>
  <si>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</si>
  <si>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</si>
  <si>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</si>
  <si>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</si>
  <si>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</si>
  <si>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</si>
  <si>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</si>
  <si>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</si>
  <si>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</si>
  <si>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</si>
  <si>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</si>
  <si>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</si>
  <si>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</si>
  <si>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</si>
  <si>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</si>
  <si>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</si>
  <si>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</si>
  <si>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</si>
  <si>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</si>
  <si>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</si>
  <si>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</si>
  <si>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</si>
  <si>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</si>
  <si>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</si>
  <si>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</si>
  <si>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</si>
  <si>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</si>
  <si>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</si>
  <si>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</si>
  <si>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</si>
  <si>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</si>
  <si>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</si>
  <si>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</si>
  <si>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</si>
  <si>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</si>
  <si>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</si>
  <si>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</si>
  <si>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</si>
  <si>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</si>
  <si>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</si>
  <si>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</si>
  <si>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</si>
  <si>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</si>
  <si>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</si>
  <si>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</si>
  <si>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</si>
  <si>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</si>
  <si>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</si>
  <si>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</si>
  <si>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</si>
  <si>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</si>
  <si>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</si>
  <si>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</si>
  <si>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</si>
  <si>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</si>
  <si>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</si>
  <si>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</si>
  <si>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</si>
  <si>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</si>
  <si>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</si>
  <si>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</si>
  <si>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</si>
  <si>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</si>
  <si>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</si>
  <si>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</si>
  <si>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</si>
  <si>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</si>
  <si>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</si>
  <si>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</si>
  <si>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</si>
  <si>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</si>
  <si>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</si>
  <si>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</si>
  <si>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</si>
  <si>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</si>
  <si>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</si>
  <si>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</si>
  <si>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</si>
  <si>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</si>
  <si>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</si>
  <si>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</si>
  <si>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</si>
  <si>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</si>
  <si>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</si>
  <si>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</si>
  <si>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</si>
  <si>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</si>
  <si>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</si>
  <si>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</si>
  <si>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</si>
  <si>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</si>
  <si>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</si>
  <si>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</si>
  <si>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</si>
  <si>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</si>
  <si>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</si>
  <si>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</si>
  <si>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</si>
  <si>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</si>
  <si>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</si>
  <si>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</si>
  <si>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</si>
  <si>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</si>
  <si>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</si>
  <si>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</si>
  <si>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</si>
  <si>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</si>
  <si>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</si>
  <si>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</si>
  <si>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</si>
  <si>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</si>
  <si>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</si>
  <si>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</si>
  <si>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</si>
  <si>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</si>
  <si>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</si>
  <si>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</si>
  <si>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</si>
  <si>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</si>
  <si>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</si>
  <si>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</si>
  <si>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</si>
  <si>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</si>
  <si>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</si>
  <si>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</si>
  <si>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</si>
  <si>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</si>
  <si>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</si>
  <si>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</si>
  <si>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</si>
  <si>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</si>
  <si>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</si>
  <si>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</si>
  <si>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</si>
  <si>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</si>
  <si>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</si>
  <si>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</si>
  <si>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</si>
  <si>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</si>
  <si>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</si>
  <si>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</si>
  <si>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</si>
  <si>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</si>
  <si>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</si>
  <si>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</si>
  <si>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</si>
  <si>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</si>
  <si>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</si>
  <si>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</si>
  <si>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</si>
  <si>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</si>
  <si>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</si>
  <si>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</si>
  <si>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</si>
  <si>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</si>
  <si>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</si>
  <si>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</si>
  <si>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</si>
  <si>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</si>
  <si>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</si>
  <si>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</si>
  <si>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</si>
  <si>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</si>
  <si>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</si>
  <si>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</si>
  <si>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</si>
  <si>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</si>
  <si>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</si>
  <si>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</si>
  <si>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</si>
  <si>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</si>
  <si>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</si>
  <si>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</si>
  <si>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</si>
  <si>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</si>
  <si>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</si>
  <si>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</si>
  <si>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</si>
  <si>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</si>
  <si>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</si>
  <si>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</si>
  <si>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</si>
  <si>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</si>
  <si>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</si>
  <si>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</si>
  <si>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</si>
  <si>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</si>
  <si>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</si>
  <si>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</si>
  <si>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</si>
  <si>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</si>
  <si>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</si>
  <si>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</si>
  <si>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</si>
  <si>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</si>
  <si>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</si>
  <si>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</si>
  <si>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</si>
  <si>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</si>
  <si>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</si>
  <si>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</si>
  <si>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</si>
  <si>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</si>
  <si>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</si>
  <si>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</si>
  <si>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</si>
  <si>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</si>
  <si>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</si>
  <si>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</si>
  <si>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</si>
  <si>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</si>
  <si>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</si>
  <si>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</si>
  <si>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</si>
  <si>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</si>
  <si>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</si>
  <si>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</si>
  <si>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</si>
  <si>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</si>
  <si>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</si>
  <si>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</si>
  <si>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</si>
  <si>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</si>
  <si>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</si>
  <si>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</si>
  <si>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</si>
  <si>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</si>
  <si>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</si>
  <si>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</si>
  <si>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</si>
  <si>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</si>
  <si>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</si>
  <si>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</si>
  <si>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</si>
  <si>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</si>
  <si>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</si>
  <si>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</si>
  <si>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</si>
  <si>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</si>
  <si>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</si>
  <si>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</si>
  <si>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</si>
  <si>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</si>
  <si>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</si>
  <si>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</si>
  <si>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</si>
  <si>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</si>
  <si>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</si>
  <si>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</si>
  <si>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</si>
  <si>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</si>
  <si>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</si>
  <si>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</si>
  <si>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</si>
  <si>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</si>
  <si>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</si>
  <si>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</si>
  <si>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</si>
  <si>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</si>
  <si>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</si>
  <si>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</si>
  <si>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</si>
  <si>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</si>
  <si>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</si>
  <si>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</si>
  <si>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</si>
  <si>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</si>
  <si>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</si>
  <si>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</si>
  <si>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</si>
  <si>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</si>
  <si>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</si>
  <si>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</si>
  <si>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</si>
  <si>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</si>
  <si>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</si>
  <si>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</si>
  <si>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</si>
  <si>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</si>
  <si>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</si>
  <si>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</si>
  <si>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</si>
  <si>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</si>
  <si>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</si>
  <si>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</si>
  <si>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</si>
  <si>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</si>
  <si>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</si>
  <si>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</si>
  <si>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</si>
  <si>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</si>
  <si>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</si>
  <si>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</si>
  <si>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</si>
  <si>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</si>
  <si>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</si>
  <si>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</si>
  <si>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</si>
  <si>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</si>
  <si>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</si>
  <si>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</si>
  <si>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</si>
  <si>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</si>
  <si>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</si>
  <si>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</si>
  <si>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</si>
  <si>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</si>
  <si>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</si>
  <si>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</si>
  <si>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</si>
  <si>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</si>
  <si>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</si>
  <si>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</si>
  <si>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</si>
  <si>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</si>
  <si>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</si>
  <si>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</si>
  <si>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</si>
  <si>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</si>
  <si>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</si>
  <si>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</si>
  <si>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</si>
  <si>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</si>
  <si>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</si>
  <si>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</si>
  <si>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</si>
  <si>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</si>
  <si>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</si>
  <si>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</si>
  <si>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</si>
  <si>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</si>
  <si>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</si>
  <si>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</si>
  <si>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</si>
  <si>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</si>
  <si>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</si>
  <si>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</si>
  <si>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</si>
  <si>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</si>
  <si>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</si>
  <si>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</si>
  <si>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</si>
  <si>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</si>
  <si>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</si>
  <si>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</si>
  <si>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</si>
  <si>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</si>
  <si>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</si>
  <si>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</si>
  <si>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</si>
  <si>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</si>
  <si>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</si>
  <si>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</si>
  <si>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</si>
  <si>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</si>
  <si>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</si>
  <si>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</si>
  <si>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</si>
  <si>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</si>
  <si>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</si>
  <si>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</si>
  <si>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</si>
  <si>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</si>
  <si>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</si>
  <si>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</si>
  <si>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</si>
  <si>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</si>
  <si>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</si>
  <si>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</si>
  <si>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</si>
  <si>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</si>
  <si>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</si>
  <si>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</si>
  <si>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</si>
  <si>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</si>
  <si>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</si>
  <si>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</si>
  <si>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</si>
  <si>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</si>
  <si>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</si>
  <si>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</si>
  <si>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</si>
  <si>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</si>
  <si>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</si>
  <si>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</si>
  <si>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</si>
  <si>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</si>
  <si>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</si>
  <si>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</si>
  <si>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</si>
  <si>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</si>
  <si>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</si>
  <si>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</si>
  <si>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</si>
  <si>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</si>
  <si>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</si>
  <si>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</si>
  <si>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</si>
  <si>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</si>
  <si>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</si>
  <si>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</si>
  <si>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</si>
  <si>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</si>
  <si>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</si>
  <si>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</si>
  <si>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</si>
  <si>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</si>
  <si>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</si>
  <si>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</si>
  <si>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</si>
  <si>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</si>
  <si>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</si>
  <si>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</si>
  <si>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</si>
  <si>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</si>
  <si>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</si>
  <si>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</si>
  <si>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</si>
  <si>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</si>
  <si>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</si>
  <si>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</si>
  <si>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</si>
  <si>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</si>
  <si>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</si>
  <si>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</si>
  <si>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</si>
  <si>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</si>
  <si>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</si>
  <si>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</si>
  <si>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</si>
  <si>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</si>
  <si>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</si>
  <si>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</si>
  <si>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</si>
  <si>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</si>
  <si>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</si>
  <si>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</si>
  <si>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</si>
  <si>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</si>
  <si>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</si>
  <si>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</si>
  <si>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</si>
  <si>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</si>
  <si>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</si>
  <si>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</si>
  <si>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</si>
  <si>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</si>
  <si>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</si>
  <si>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</si>
  <si>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</si>
  <si>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</si>
  <si>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</si>
  <si>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</si>
  <si>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</si>
  <si>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</si>
  <si>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</si>
  <si>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</si>
  <si>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</si>
  <si>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</si>
  <si>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</si>
  <si>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</si>
  <si>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</si>
  <si>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</si>
  <si>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</si>
  <si>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</si>
  <si>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</si>
  <si>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</si>
  <si>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</si>
  <si>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</si>
  <si>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</si>
  <si>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</si>
  <si>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</si>
  <si>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</si>
  <si>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</si>
  <si>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</si>
  <si>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</si>
  <si>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</si>
  <si>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</si>
  <si>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</si>
  <si>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</si>
  <si>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</si>
  <si>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</si>
  <si>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</si>
  <si>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</si>
  <si>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</si>
  <si>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</si>
  <si>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</si>
  <si>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</si>
  <si>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</si>
  <si>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</si>
  <si>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</si>
  <si>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</si>
  <si>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</si>
  <si>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</si>
  <si>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</si>
  <si>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</si>
  <si>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</si>
  <si>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</si>
  <si>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</si>
  <si>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</si>
  <si>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</si>
  <si>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</si>
  <si>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</si>
  <si>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</si>
  <si>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</si>
  <si>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</si>
  <si>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</si>
  <si>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</si>
  <si>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</si>
  <si>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</si>
  <si>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</si>
  <si>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</si>
  <si>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</si>
  <si>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</si>
  <si>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</si>
  <si>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</si>
  <si>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</si>
  <si>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</si>
  <si>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</si>
  <si>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</si>
  <si>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</si>
  <si>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</si>
  <si>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</si>
  <si>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</si>
  <si>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</si>
  <si>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</si>
  <si>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</si>
  <si>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</si>
  <si>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</si>
  <si>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</si>
  <si>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</si>
  <si>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</si>
  <si>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</si>
  <si>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</si>
  <si>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</si>
  <si>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</si>
  <si>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</si>
  <si>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</si>
  <si>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</si>
  <si>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</si>
  <si>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</si>
  <si>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</si>
  <si>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</si>
  <si>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</si>
  <si>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</si>
  <si>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</si>
  <si>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</si>
  <si>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</si>
  <si>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</si>
  <si>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</si>
  <si>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</si>
  <si>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</si>
  <si>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</si>
  <si>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</si>
  <si>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</si>
  <si>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</si>
  <si>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</si>
  <si>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</si>
  <si>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</si>
  <si>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</si>
  <si>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</si>
  <si>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</si>
  <si>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</si>
  <si>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</si>
  <si>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</si>
  <si>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</si>
  <si>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</si>
  <si>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</si>
  <si>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</si>
  <si>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</si>
  <si>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</si>
  <si>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</si>
  <si>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</si>
  <si>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</si>
  <si>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</si>
  <si>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</si>
  <si>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</si>
  <si>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</si>
  <si>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</si>
  <si>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</si>
  <si>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</si>
  <si>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</si>
  <si>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</si>
  <si>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</si>
  <si>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</si>
  <si>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</si>
  <si>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</si>
  <si>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</si>
  <si>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</si>
  <si>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</si>
  <si>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</si>
  <si>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</si>
  <si>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</si>
  <si>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</si>
  <si>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</si>
  <si>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</si>
  <si>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</si>
  <si>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</si>
  <si>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</si>
  <si>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</si>
  <si>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</si>
  <si>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</si>
  <si>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</si>
  <si>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</si>
  <si>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</si>
  <si>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</si>
  <si>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</si>
  <si>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</si>
  <si>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</si>
  <si>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</si>
  <si>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</si>
  <si>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</si>
  <si>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</si>
  <si>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</si>
  <si>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</si>
  <si>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</si>
  <si>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</si>
  <si>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</si>
  <si>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</si>
  <si>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</si>
  <si>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</si>
  <si>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</si>
  <si>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</si>
  <si>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</si>
  <si>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</si>
  <si>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</si>
  <si>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</si>
  <si>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</si>
  <si>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</si>
  <si>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</si>
  <si>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</si>
  <si>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</si>
  <si>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</si>
  <si>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</si>
  <si>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</si>
  <si>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</si>
  <si>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</si>
  <si>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</si>
  <si>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</si>
  <si>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</si>
  <si>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</si>
  <si>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</si>
  <si>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</si>
  <si>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</si>
  <si>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</si>
  <si>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</si>
  <si>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</si>
  <si>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</si>
  <si>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</si>
  <si>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</si>
  <si>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</si>
  <si>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</si>
  <si>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</si>
  <si>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</si>
  <si>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</si>
  <si>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</si>
  <si>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</si>
  <si>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</si>
  <si>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</si>
  <si>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</si>
  <si>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</si>
  <si>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</si>
  <si>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</si>
  <si>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</si>
  <si>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</si>
  <si>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</si>
  <si>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</si>
  <si>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</si>
  <si>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</si>
  <si>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</si>
  <si>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</si>
  <si>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</si>
  <si>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</si>
  <si>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</si>
  <si>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</si>
  <si>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</si>
  <si>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</si>
  <si>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</si>
  <si>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</si>
  <si>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</si>
  <si>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</si>
  <si>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</si>
  <si>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</si>
  <si>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</si>
  <si>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</si>
  <si>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</si>
  <si>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</si>
  <si>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</si>
  <si>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</si>
  <si>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</si>
  <si>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</si>
  <si>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</si>
  <si>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</si>
  <si>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</si>
  <si>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</si>
  <si>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</si>
  <si>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</si>
  <si>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</si>
  <si>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</si>
  <si>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</si>
  <si>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</si>
  <si>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</si>
  <si>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</si>
  <si>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</si>
  <si>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</si>
  <si>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</si>
  <si>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</si>
  <si>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</si>
  <si>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</si>
  <si>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</si>
  <si>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</si>
  <si>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</si>
  <si>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</si>
  <si>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</si>
  <si>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</si>
  <si>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</si>
  <si>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</si>
  <si>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</si>
  <si>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</si>
  <si>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</si>
  <si>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</si>
  <si>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</si>
  <si>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</si>
  <si>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</si>
  <si>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</si>
  <si>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</si>
  <si>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</si>
  <si>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</si>
  <si>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</si>
  <si>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</si>
  <si>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</si>
  <si>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</si>
  <si>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</si>
  <si>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</si>
  <si>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</si>
  <si>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</si>
  <si>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</si>
  <si>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</si>
  <si>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</si>
  <si>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</si>
  <si>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</si>
  <si>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</si>
  <si>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</si>
  <si>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</si>
  <si>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</si>
  <si>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</si>
  <si>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</si>
  <si>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</si>
  <si>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</si>
  <si>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</si>
  <si>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</si>
  <si>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</si>
  <si>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</si>
  <si>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</si>
  <si>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</si>
  <si>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</si>
  <si>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</si>
  <si>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</si>
  <si>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</si>
  <si>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</si>
  <si>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</si>
  <si>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</si>
  <si>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</si>
  <si>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</si>
  <si>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</si>
  <si>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</si>
  <si>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</si>
  <si>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</si>
  <si>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</si>
  <si>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</si>
  <si>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</si>
  <si>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</si>
  <si>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</si>
  <si>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</si>
  <si>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</si>
  <si>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</si>
  <si>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</si>
  <si>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</si>
  <si>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</si>
  <si>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</si>
  <si>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</si>
  <si>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</si>
  <si>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</si>
  <si>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</si>
  <si>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</si>
  <si>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</si>
  <si>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</si>
  <si>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</si>
  <si>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</si>
  <si>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</si>
  <si>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</si>
  <si>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</si>
  <si>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</si>
  <si>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</si>
  <si>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</si>
  <si>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</si>
  <si>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</si>
  <si>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</si>
  <si>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</si>
  <si>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</si>
  <si>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</si>
  <si>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</si>
  <si>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</si>
  <si>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</si>
  <si>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</si>
  <si>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</si>
  <si>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</si>
  <si>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</si>
  <si>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</si>
  <si>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</si>
  <si>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</si>
  <si>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</si>
  <si>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</si>
  <si>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</si>
  <si>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</si>
  <si>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</si>
  <si>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</si>
  <si>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</si>
  <si>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</si>
  <si>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</si>
  <si>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</si>
  <si>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</si>
  <si>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</si>
  <si>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</si>
  <si>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</si>
  <si>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</si>
  <si>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</si>
  <si>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</si>
  <si>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</si>
  <si>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</si>
  <si>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</si>
  <si>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</si>
  <si>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</si>
  <si>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</si>
  <si>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</si>
  <si>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</si>
  <si>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</si>
  <si>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</si>
  <si>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</si>
  <si>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</si>
  <si>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</si>
  <si>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</si>
  <si>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</si>
  <si>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</si>
  <si>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</si>
  <si>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</si>
  <si>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</si>
  <si>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</si>
  <si>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</si>
  <si>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</si>
  <si>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</si>
  <si>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</si>
  <si>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</si>
  <si>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</si>
  <si>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</si>
  <si>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</si>
  <si>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</si>
  <si>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</si>
  <si>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</si>
  <si>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</si>
  <si>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</si>
  <si>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</si>
  <si>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</si>
  <si>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</si>
  <si>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</si>
  <si>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</si>
  <si>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</si>
  <si>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</si>
  <si>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</si>
  <si>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</si>
  <si>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</si>
  <si>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</si>
  <si>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</si>
  <si>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</si>
  <si>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</si>
  <si>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</si>
  <si>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</si>
  <si>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</si>
  <si>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</si>
  <si>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</si>
  <si>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</si>
  <si>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</si>
  <si>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</si>
  <si>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</si>
  <si>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</si>
  <si>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</si>
  <si>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</si>
  <si>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</si>
  <si>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</si>
  <si>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</si>
  <si>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</si>
  <si>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</si>
  <si>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</si>
  <si>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</si>
  <si>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</si>
  <si>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</si>
  <si>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</si>
  <si>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</si>
  <si>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</si>
  <si>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</si>
  <si>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</si>
  <si>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</si>
  <si>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</si>
  <si>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</si>
  <si>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</si>
  <si>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</si>
  <si>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</si>
  <si>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</si>
  <si>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</si>
  <si>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</si>
  <si>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</si>
  <si>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</si>
  <si>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</si>
  <si>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</si>
  <si>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</si>
  <si>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</si>
  <si>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</si>
  <si>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</si>
  <si>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</si>
  <si>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</si>
  <si>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</si>
  <si>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</si>
  <si>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</si>
  <si>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</si>
  <si>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</si>
  <si>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</si>
  <si>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</si>
  <si>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</si>
  <si>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</si>
  <si>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</si>
  <si>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</si>
  <si>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</si>
  <si>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</si>
  <si>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</si>
  <si>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</si>
  <si>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</si>
  <si>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</si>
  <si>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</si>
  <si>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</si>
  <si>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</si>
  <si>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</si>
  <si>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</si>
  <si>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</si>
  <si>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</si>
  <si>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</si>
  <si>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</si>
  <si>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</si>
  <si>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</si>
  <si>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</si>
  <si>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</si>
  <si>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</si>
  <si>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</si>
  <si>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</si>
  <si>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</si>
  <si>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</si>
  <si>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</si>
  <si>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</si>
  <si>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</si>
  <si>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</si>
  <si>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</si>
  <si>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</si>
  <si>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</si>
  <si>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</si>
  <si>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</si>
  <si>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</si>
  <si>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</si>
  <si>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</si>
  <si>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</si>
  <si>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</si>
  <si>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</si>
  <si>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</si>
  <si>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</si>
  <si>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</si>
  <si>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</si>
  <si>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</si>
  <si>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</si>
  <si>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</si>
  <si>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</si>
  <si>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</si>
  <si>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</si>
  <si>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</si>
  <si>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</si>
  <si>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</si>
  <si>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</si>
  <si>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</si>
  <si>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</si>
  <si>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</si>
  <si>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</si>
  <si>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</si>
  <si>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</si>
  <si>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</si>
  <si>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</si>
  <si>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</si>
  <si>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</si>
  <si>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</si>
  <si>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</si>
  <si>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</si>
  <si>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</si>
  <si>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</si>
  <si>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</si>
  <si>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</si>
  <si>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</si>
  <si>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</si>
  <si>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</si>
  <si>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</si>
  <si>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</si>
  <si>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</si>
  <si>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</si>
  <si>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</si>
  <si>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</si>
  <si>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</si>
  <si>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</si>
  <si>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</si>
  <si>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</si>
  <si>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</si>
  <si>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</si>
  <si>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</si>
  <si>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</si>
  <si>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</si>
  <si>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</si>
  <si>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</si>
  <si>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</si>
  <si>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</si>
  <si>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</si>
  <si>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</si>
  <si>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</si>
  <si>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</si>
  <si>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</si>
  <si>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</si>
  <si>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</si>
  <si>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</si>
  <si>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</si>
  <si>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</si>
  <si>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</si>
  <si>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</si>
  <si>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</si>
  <si>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</si>
  <si>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</si>
  <si>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</si>
  <si>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</si>
  <si>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</si>
  <si>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</si>
  <si>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</si>
  <si>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</si>
  <si>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</si>
  <si>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</si>
  <si>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</si>
  <si>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</si>
  <si>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</si>
  <si>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</si>
  <si>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</si>
  <si>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</si>
  <si>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</si>
  <si>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</si>
  <si>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</si>
  <si>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</si>
  <si>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</si>
  <si>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</si>
  <si>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</si>
  <si>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</si>
  <si>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</si>
  <si>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</si>
  <si>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</si>
  <si>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</si>
  <si>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</si>
  <si>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</si>
  <si>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</si>
  <si>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</si>
  <si>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</si>
  <si>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</si>
  <si>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</si>
  <si>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</si>
  <si>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</si>
  <si>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</si>
  <si>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</si>
  <si>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</si>
  <si>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</si>
  <si>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</si>
  <si>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</si>
  <si>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</si>
  <si>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</si>
  <si>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</si>
  <si>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</si>
  <si>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</si>
  <si>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</si>
  <si>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</si>
  <si>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</si>
  <si>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</si>
  <si>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</si>
  <si>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</si>
  <si>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</si>
  <si>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</si>
  <si>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</si>
  <si>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</si>
  <si>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</si>
  <si>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</si>
  <si>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</si>
  <si>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</si>
  <si>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</si>
  <si>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</si>
  <si>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</si>
  <si>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</si>
  <si>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</si>
  <si>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</si>
  <si>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</si>
  <si>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</si>
  <si>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</si>
  <si>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</si>
  <si>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</si>
  <si>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</si>
  <si>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</si>
  <si>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</si>
  <si>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</si>
  <si>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</si>
  <si>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</si>
  <si>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</si>
  <si>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</si>
  <si>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</si>
  <si>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</si>
  <si>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</si>
  <si>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</si>
  <si>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</si>
  <si>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</si>
  <si>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</si>
  <si>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</si>
  <si>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</si>
  <si>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</si>
  <si>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</si>
  <si>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</si>
  <si>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</si>
  <si>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</si>
  <si>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</si>
  <si>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</si>
  <si>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</si>
  <si>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</si>
  <si>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</si>
  <si>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</si>
  <si>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</si>
  <si>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</si>
  <si>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</si>
  <si>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</si>
  <si>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</si>
  <si>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</si>
  <si>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</si>
  <si>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</si>
  <si>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</si>
  <si>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</si>
  <si>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</si>
  <si>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</si>
  <si>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</si>
  <si>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</si>
  <si>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</si>
  <si>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</si>
  <si>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</si>
  <si>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</si>
  <si>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</si>
  <si>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</si>
  <si>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</si>
  <si>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</si>
  <si>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</si>
  <si>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</si>
  <si>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</si>
  <si>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</si>
  <si>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</si>
  <si>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</si>
  <si>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</si>
  <si>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</si>
  <si>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</si>
  <si>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</si>
  <si>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</si>
  <si>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</si>
  <si>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</si>
  <si>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</si>
  <si>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</si>
  <si>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</si>
  <si>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</si>
  <si>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</si>
  <si>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</si>
  <si>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</si>
  <si>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</si>
  <si>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</si>
  <si>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</si>
  <si>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</si>
  <si>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</si>
  <si>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</si>
  <si>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</si>
  <si>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</si>
  <si>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</si>
  <si>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</si>
  <si>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</si>
  <si>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</si>
  <si>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</si>
  <si>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</si>
  <si>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</si>
  <si>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</si>
  <si>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</si>
  <si>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</si>
  <si>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</si>
  <si>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</si>
  <si>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</si>
  <si>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</si>
  <si>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</si>
  <si>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</si>
  <si>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</si>
  <si>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</si>
  <si>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</si>
  <si>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</si>
  <si>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</si>
  <si>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</si>
  <si>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</si>
  <si>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</si>
  <si>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</si>
  <si>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</si>
  <si>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</si>
  <si>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</si>
  <si>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</si>
  <si>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</si>
  <si>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</si>
  <si>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</si>
  <si>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</si>
  <si>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</si>
  <si>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</si>
  <si>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</si>
  <si>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</si>
  <si>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</si>
  <si>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</si>
  <si>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</si>
  <si>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</si>
  <si>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</si>
  <si>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</si>
  <si>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</si>
  <si>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</si>
  <si>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</si>
  <si>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</si>
  <si>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</si>
  <si>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</si>
  <si>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</si>
  <si>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</si>
  <si>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</si>
  <si>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</si>
  <si>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</si>
  <si>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</si>
  <si>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</si>
  <si>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</si>
  <si>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</si>
  <si>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</si>
  <si>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</si>
  <si>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</si>
  <si>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</si>
  <si>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</si>
  <si>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</si>
  <si>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</si>
  <si>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</si>
  <si>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</si>
  <si>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</si>
  <si>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</si>
  <si>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</si>
  <si>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</si>
  <si>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</si>
  <si>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</si>
  <si>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</si>
  <si>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</si>
  <si>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</si>
  <si>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</si>
  <si>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</si>
  <si>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</si>
  <si>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</si>
  <si>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</si>
  <si>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</si>
  <si>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</si>
  <si>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</si>
  <si>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</si>
  <si>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</si>
  <si>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</si>
  <si>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</si>
  <si>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</si>
  <si>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</si>
  <si>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</si>
  <si>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</si>
  <si>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</si>
  <si>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</si>
  <si>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</si>
  <si>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</si>
  <si>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</si>
  <si>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</si>
  <si>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</si>
  <si>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</si>
  <si>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</si>
  <si>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</si>
  <si>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</si>
  <si>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</si>
  <si>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</si>
  <si>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</si>
  <si>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</si>
  <si>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</si>
  <si>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</si>
  <si>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</si>
  <si>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</si>
  <si>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</si>
  <si>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</si>
  <si>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</si>
  <si>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</si>
  <si>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</si>
  <si>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</si>
  <si>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</si>
  <si>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</si>
  <si>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</si>
  <si>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</si>
  <si>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</si>
  <si>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</si>
  <si>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</si>
  <si>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</si>
  <si>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</si>
  <si>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</si>
  <si>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</si>
  <si>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</si>
  <si>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</si>
  <si>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</si>
  <si>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</si>
  <si>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</si>
  <si>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</si>
  <si>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</si>
  <si>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</si>
  <si>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</si>
  <si>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</si>
  <si>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</si>
  <si>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</si>
  <si>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</si>
  <si>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</si>
  <si>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</si>
  <si>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</si>
  <si>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</si>
  <si>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</si>
  <si>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</si>
  <si>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</si>
  <si>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</si>
  <si>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</si>
  <si>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</si>
  <si>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</si>
  <si>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</si>
  <si>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</si>
  <si>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</si>
  <si>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</si>
  <si>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</si>
  <si>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</si>
  <si>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</si>
  <si>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</si>
  <si>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</si>
  <si>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</si>
  <si>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</si>
  <si>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</si>
  <si>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</si>
  <si>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</si>
  <si>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</si>
  <si>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</si>
  <si>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</si>
  <si>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</si>
  <si>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</si>
  <si>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</si>
  <si>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</si>
  <si>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</si>
  <si>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</si>
  <si>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</si>
  <si>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</si>
  <si>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</si>
  <si>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</si>
  <si>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</si>
  <si>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</si>
  <si>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</si>
  <si>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</si>
  <si>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</si>
  <si>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</si>
  <si>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</si>
  <si>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</si>
  <si>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</si>
  <si>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</si>
  <si>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</si>
  <si>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</si>
  <si>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</si>
  <si>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</si>
  <si>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</si>
  <si>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</si>
  <si>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</si>
  <si>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</si>
  <si>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</si>
  <si>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</si>
  <si>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</si>
  <si>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</si>
  <si>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</si>
  <si>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</si>
  <si>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</si>
  <si>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</si>
  <si>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</si>
  <si>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</si>
  <si>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</si>
  <si>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</si>
  <si>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</si>
  <si>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</si>
  <si>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</si>
  <si>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</si>
  <si>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</si>
  <si>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</si>
  <si>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</si>
  <si>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</si>
  <si>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</si>
  <si>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</si>
  <si>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</si>
  <si>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</si>
  <si>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</si>
  <si>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</si>
  <si>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</si>
  <si>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</si>
  <si>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</si>
  <si>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</si>
  <si>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</si>
  <si>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</si>
  <si>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</si>
  <si>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</si>
  <si>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</si>
  <si>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</si>
  <si>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</si>
  <si>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</si>
  <si>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</si>
  <si>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</si>
  <si>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</si>
  <si>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</si>
  <si>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</si>
  <si>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</si>
  <si>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</si>
  <si>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</si>
  <si>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</si>
  <si>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</si>
  <si>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</si>
  <si>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</si>
  <si>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</si>
  <si>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</si>
  <si>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</si>
  <si>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</si>
  <si>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</si>
  <si>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</si>
  <si>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</si>
  <si>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</si>
  <si>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</si>
  <si>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</si>
  <si>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</si>
  <si>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</si>
  <si>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</si>
  <si>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</si>
  <si>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</si>
  <si>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</si>
  <si>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</si>
  <si>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</si>
  <si>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</si>
  <si>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</si>
  <si>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</si>
  <si>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</si>
  <si>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</si>
  <si>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</si>
  <si>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</si>
  <si>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</si>
  <si>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</si>
  <si>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</si>
  <si>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</si>
  <si>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</si>
  <si>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</si>
  <si>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</si>
  <si>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</si>
  <si>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</si>
  <si>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</si>
  <si>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</si>
  <si>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</si>
  <si>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</si>
  <si>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</si>
  <si>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</si>
  <si>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</si>
  <si>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</si>
  <si>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</si>
  <si>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</si>
  <si>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</si>
  <si>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</si>
  <si>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</si>
  <si>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</si>
  <si>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</si>
  <si>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</si>
  <si>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</si>
  <si>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</si>
  <si>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</si>
  <si>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</si>
  <si>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</si>
  <si>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</si>
  <si>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</si>
  <si>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</si>
  <si>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</si>
  <si>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</si>
  <si>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</si>
  <si>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</si>
  <si>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</si>
  <si>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</si>
  <si>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</si>
  <si>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</si>
  <si>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</si>
  <si>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</si>
  <si>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</si>
  <si>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</si>
  <si>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</si>
  <si>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</si>
  <si>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</si>
  <si>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</si>
  <si>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</si>
  <si>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</si>
  <si>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</si>
  <si>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</si>
  <si>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</si>
  <si>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</si>
  <si>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</si>
  <si>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</si>
  <si>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</si>
  <si>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</si>
  <si>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</si>
  <si>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</si>
  <si>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</si>
  <si>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</si>
  <si>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</si>
  <si>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</si>
  <si>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</si>
  <si>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</si>
  <si>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</si>
  <si>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</si>
  <si>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</si>
  <si>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</si>
  <si>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</si>
  <si>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</si>
  <si>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</si>
  <si>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</si>
  <si>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</si>
  <si>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</si>
  <si>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</si>
  <si>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</si>
  <si>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</si>
  <si>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</si>
  <si>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</si>
  <si>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</si>
  <si>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</si>
  <si>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</si>
  <si>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</si>
  <si>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</si>
  <si>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</si>
  <si>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</si>
  <si>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</si>
  <si>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</si>
  <si>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</si>
  <si>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</si>
  <si>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</si>
  <si>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</si>
  <si>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</si>
  <si>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</si>
  <si>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</si>
  <si>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</si>
  <si>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</si>
  <si>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</si>
  <si>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</si>
  <si>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</si>
  <si>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</si>
  <si>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</si>
  <si>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</si>
  <si>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</si>
  <si>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</si>
  <si>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</si>
  <si>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</si>
  <si>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</si>
  <si>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</si>
  <si>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</si>
  <si>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</si>
  <si>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</si>
  <si>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</si>
  <si>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</si>
  <si>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</si>
  <si>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</si>
  <si>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</si>
  <si>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</si>
  <si>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</si>
  <si>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</si>
  <si>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</si>
  <si>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</si>
  <si>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</si>
  <si>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</si>
  <si>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</si>
  <si>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</si>
  <si>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</si>
  <si>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</si>
  <si>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</si>
  <si>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</si>
  <si>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</si>
  <si>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</si>
  <si>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</si>
  <si>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</si>
  <si>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</si>
  <si>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</si>
  <si>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</si>
  <si>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</si>
  <si>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</si>
  <si>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</si>
  <si>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</si>
  <si>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</si>
  <si>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</si>
  <si>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</si>
  <si>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</si>
  <si>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</si>
  <si>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</si>
  <si>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</si>
  <si>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</si>
  <si>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</si>
  <si>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</si>
  <si>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</si>
  <si>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</si>
  <si>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</si>
  <si>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</si>
  <si>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</si>
  <si>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</si>
  <si>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</si>
  <si>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</si>
  <si>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</si>
  <si>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</si>
  <si>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</si>
  <si>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</si>
  <si>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</si>
  <si>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</si>
  <si>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</si>
  <si>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</si>
  <si>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</si>
  <si>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</si>
  <si>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</si>
  <si>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</si>
  <si>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</si>
  <si>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</si>
  <si>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</si>
  <si>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</si>
  <si>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</si>
  <si>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</si>
  <si>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</si>
  <si>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</si>
  <si>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</si>
  <si>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</si>
  <si>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</si>
  <si>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</si>
  <si>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</si>
  <si>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</si>
  <si>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</si>
  <si>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</si>
  <si>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</si>
  <si>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</si>
  <si>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</si>
  <si>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</si>
  <si>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</si>
  <si>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</si>
  <si>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</si>
  <si>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</si>
  <si>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</si>
  <si>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</si>
  <si>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</si>
  <si>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</si>
  <si>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</si>
  <si>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</si>
  <si>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</si>
  <si>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</si>
  <si>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</si>
  <si>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</si>
  <si>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</si>
  <si>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</si>
  <si>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</si>
  <si>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</si>
  <si>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</si>
  <si>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</si>
  <si>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</si>
  <si>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</si>
  <si>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</si>
  <si>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</si>
  <si>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</si>
  <si>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</si>
  <si>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</si>
  <si>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</si>
  <si>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</si>
  <si>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</si>
  <si>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</si>
  <si>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</si>
  <si>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</si>
  <si>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</si>
  <si>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</si>
  <si>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</si>
  <si>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</si>
  <si>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</si>
  <si>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</si>
  <si>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</si>
  <si>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</si>
  <si>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</si>
  <si>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</si>
  <si>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</si>
  <si>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</si>
  <si>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</si>
  <si>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</si>
  <si>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</si>
  <si>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</si>
  <si>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</si>
  <si>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</si>
  <si>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</si>
  <si>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</si>
  <si>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</si>
  <si>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</si>
  <si>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</si>
  <si>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</si>
  <si>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</si>
  <si>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</si>
  <si>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</si>
  <si>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</si>
  <si>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</si>
  <si>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</si>
  <si>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</si>
  <si>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</si>
  <si>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</si>
  <si>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</si>
  <si>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</si>
  <si>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</si>
  <si>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</si>
  <si>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</si>
  <si>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</si>
  <si>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</si>
  <si>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</si>
  <si>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</si>
  <si>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</si>
  <si>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</si>
  <si>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</si>
  <si>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</si>
  <si>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</si>
  <si>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</si>
  <si>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</si>
  <si>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</si>
  <si>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</si>
  <si>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</si>
  <si>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</si>
  <si>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</si>
  <si>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</si>
  <si>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</si>
  <si>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</si>
  <si>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</si>
  <si>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</si>
  <si>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</si>
  <si>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</si>
  <si>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</si>
  <si>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</si>
  <si>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</si>
  <si>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</si>
  <si>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</si>
  <si>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</si>
  <si>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</si>
  <si>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</si>
  <si>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</si>
  <si>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</si>
  <si>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</si>
  <si>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</si>
  <si>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</si>
  <si>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</si>
  <si>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</si>
  <si>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</si>
  <si>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</si>
  <si>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</si>
  <si>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</si>
  <si>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</si>
  <si>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</si>
  <si>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</si>
  <si>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</si>
  <si>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</si>
  <si>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</si>
  <si>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</si>
  <si>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</si>
  <si>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</si>
  <si>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</si>
  <si>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</si>
  <si>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</si>
  <si>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</si>
  <si>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</si>
  <si>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</si>
  <si>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</si>
  <si>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</si>
  <si>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</si>
  <si>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</si>
  <si>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</si>
  <si>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</si>
  <si>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</si>
  <si>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</si>
  <si>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</si>
  <si>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</si>
  <si>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</si>
  <si>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</si>
  <si>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</si>
  <si>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</si>
  <si>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</si>
  <si>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</si>
  <si>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</si>
  <si>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</si>
  <si>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</si>
  <si>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</si>
  <si>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</si>
  <si>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</si>
  <si>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</si>
  <si>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</si>
  <si>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</si>
  <si>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</si>
  <si>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</si>
  <si>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</si>
  <si>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</si>
  <si>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</si>
  <si>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</si>
  <si>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</si>
  <si>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</si>
  <si>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</si>
  <si>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</si>
  <si>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</si>
  <si>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</si>
  <si>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</si>
  <si>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</si>
  <si>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</si>
  <si>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</si>
  <si>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</si>
  <si>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</si>
  <si>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</si>
  <si>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</si>
  <si>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</si>
  <si>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</si>
  <si>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</si>
  <si>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</si>
  <si>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</si>
  <si>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</si>
  <si>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</si>
  <si>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</si>
  <si>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</si>
  <si>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</si>
  <si>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</si>
  <si>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</si>
  <si>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</si>
  <si>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</si>
  <si>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</si>
  <si>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</si>
  <si>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</si>
  <si>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</si>
  <si>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</si>
  <si>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</si>
  <si>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</si>
  <si>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</si>
  <si>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</si>
  <si>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</si>
  <si>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</si>
  <si>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</si>
  <si>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</si>
  <si>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</si>
  <si>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</si>
  <si>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</si>
  <si>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</si>
  <si>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</si>
  <si>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</si>
  <si>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</si>
  <si>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</si>
  <si>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</si>
  <si>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</si>
  <si>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</si>
  <si>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</si>
  <si>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</si>
  <si>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</si>
  <si>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</si>
  <si>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</si>
  <si>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</si>
  <si>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</si>
  <si>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</si>
  <si>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</si>
  <si>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</si>
  <si>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</si>
  <si>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</si>
  <si>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</si>
  <si>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</si>
  <si>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</si>
  <si>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</si>
  <si>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</si>
  <si>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</si>
  <si>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</si>
  <si>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</si>
  <si>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</si>
  <si>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</si>
  <si>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</si>
  <si>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</si>
  <si>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</si>
  <si>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</si>
  <si>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</si>
  <si>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</si>
  <si>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</si>
  <si>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</si>
  <si>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</si>
  <si>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</si>
  <si>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</si>
  <si>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</si>
  <si>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</si>
  <si>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</si>
  <si>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</si>
  <si>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</si>
  <si>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</si>
  <si>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</si>
  <si>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</si>
  <si>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</si>
  <si>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</si>
  <si>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</si>
  <si>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</si>
  <si>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</si>
  <si>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</si>
  <si>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</si>
  <si>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</si>
  <si>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</si>
  <si>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</si>
  <si>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</si>
  <si>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</si>
  <si>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</si>
  <si>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</si>
  <si>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</si>
  <si>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</si>
  <si>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</si>
  <si>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</si>
  <si>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</si>
  <si>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</si>
  <si>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</si>
  <si>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</si>
  <si>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</si>
  <si>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</si>
  <si>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</si>
  <si>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</si>
  <si>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</si>
  <si>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</si>
  <si>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</si>
  <si>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</si>
  <si>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</si>
  <si>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</si>
  <si>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</si>
  <si>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</si>
  <si>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</si>
  <si>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</si>
  <si>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</si>
  <si>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</si>
  <si>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</si>
  <si>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</si>
  <si>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</si>
  <si>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</si>
  <si>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</si>
  <si>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</si>
  <si>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</si>
  <si>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</si>
  <si>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</si>
  <si>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</si>
  <si>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</si>
  <si>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</si>
  <si>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</si>
  <si>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</si>
  <si>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</si>
  <si>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</si>
  <si>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</si>
  <si>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</si>
  <si>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</si>
  <si>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</si>
  <si>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</si>
  <si>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</si>
  <si>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</si>
  <si>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</si>
  <si>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</si>
  <si>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</si>
  <si>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</si>
  <si>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</si>
  <si>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</si>
  <si>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</si>
  <si>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</si>
  <si>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</si>
  <si>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</si>
  <si>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</si>
  <si>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</si>
  <si>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</si>
  <si>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</si>
  <si>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</si>
  <si>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</si>
  <si>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</si>
  <si>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</si>
  <si>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</si>
  <si>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</si>
  <si>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</si>
  <si>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</si>
  <si>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</si>
  <si>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</si>
  <si>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</si>
  <si>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</si>
  <si>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</si>
  <si>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</si>
  <si>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</si>
  <si>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</si>
  <si>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</si>
  <si>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</si>
  <si>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</si>
  <si>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</si>
  <si>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</si>
  <si>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</si>
  <si>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</si>
  <si>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</si>
  <si>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</si>
  <si>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</si>
  <si>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</si>
  <si>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</si>
  <si>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</si>
  <si>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</si>
  <si>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</si>
  <si>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</si>
  <si>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</si>
  <si>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</si>
  <si>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</si>
  <si>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</si>
  <si>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</si>
  <si>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</si>
  <si>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</si>
  <si>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</si>
  <si>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</si>
  <si>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</si>
  <si>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</si>
  <si>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</si>
  <si>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</si>
  <si>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</si>
  <si>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</si>
  <si>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</si>
  <si>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</si>
  <si>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</si>
  <si>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</si>
  <si>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</si>
  <si>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</si>
  <si>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</si>
  <si>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</si>
  <si>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</si>
  <si>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</si>
  <si>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</si>
  <si>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</si>
  <si>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</si>
  <si>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</si>
  <si>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</si>
  <si>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</si>
  <si>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</si>
  <si>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</si>
  <si>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</si>
  <si>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</si>
  <si>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</si>
  <si>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</si>
  <si>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</si>
  <si>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</si>
  <si>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</si>
  <si>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</si>
  <si>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</si>
  <si>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</si>
  <si>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</si>
  <si>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</si>
  <si>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</si>
  <si>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</si>
  <si>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</si>
  <si>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</si>
  <si>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</si>
  <si>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</si>
  <si>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</si>
  <si>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</si>
  <si>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</si>
  <si>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</si>
  <si>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</si>
  <si>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</si>
  <si>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</si>
  <si>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</si>
  <si>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</si>
  <si>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</si>
  <si>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</si>
  <si>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</si>
  <si>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</si>
  <si>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</si>
  <si>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</si>
  <si>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</si>
  <si>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</si>
  <si>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</si>
  <si>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</si>
  <si>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</si>
  <si>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</si>
  <si>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</si>
  <si>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</si>
  <si>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</si>
  <si>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</si>
  <si>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</si>
  <si>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</si>
  <si>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</si>
  <si>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</si>
  <si>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</si>
  <si>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</si>
  <si>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</si>
  <si>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</si>
  <si>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</si>
  <si>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</si>
  <si>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</si>
  <si>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</si>
  <si>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</si>
  <si>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</si>
  <si>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</si>
  <si>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</si>
  <si>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</si>
  <si>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</si>
  <si>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</si>
  <si>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</si>
  <si>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</si>
  <si>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</si>
  <si>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</si>
  <si>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</si>
  <si>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</si>
  <si>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</si>
  <si>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</si>
  <si>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</si>
  <si>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</si>
  <si>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</si>
  <si>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</si>
  <si>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</si>
  <si>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</si>
  <si>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</si>
  <si>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</si>
  <si>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</si>
  <si>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</si>
  <si>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</si>
  <si>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</si>
  <si>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</si>
  <si>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</si>
  <si>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</si>
  <si>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</si>
  <si>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</si>
  <si>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</si>
  <si>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</si>
  <si>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</si>
  <si>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</si>
  <si>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</si>
  <si>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</si>
  <si>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</si>
  <si>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</si>
  <si>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</si>
  <si>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</si>
  <si>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</si>
  <si>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</si>
  <si>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</si>
  <si>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</si>
  <si>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</si>
  <si>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</si>
  <si>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</si>
  <si>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</si>
  <si>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</si>
  <si>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</si>
  <si>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</si>
  <si>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</si>
  <si>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</si>
  <si>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</si>
  <si>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</si>
  <si>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</si>
  <si>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</si>
  <si>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</si>
  <si>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</si>
  <si>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</si>
  <si>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</si>
  <si>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</si>
  <si>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</si>
  <si>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</si>
  <si>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</si>
  <si>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</si>
  <si>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</si>
  <si>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</si>
  <si>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</si>
  <si>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</si>
  <si>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</si>
  <si>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</si>
  <si>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</si>
  <si>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</si>
  <si>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</si>
  <si>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</si>
  <si>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</si>
  <si>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</si>
  <si>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</si>
  <si>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</si>
  <si>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</si>
  <si>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</si>
  <si>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</si>
  <si>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</si>
  <si>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</si>
  <si>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</si>
  <si>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</si>
  <si>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</si>
  <si>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</si>
  <si>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</si>
  <si>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</si>
  <si>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</si>
  <si>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</si>
  <si>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</si>
  <si>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</si>
  <si>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</si>
  <si>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</si>
  <si>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</si>
  <si>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</si>
  <si>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</si>
  <si>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</si>
  <si>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</si>
  <si>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</si>
  <si>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</si>
  <si>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</si>
  <si>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</si>
  <si>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</si>
  <si>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</si>
  <si>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</si>
  <si>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</si>
  <si>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</si>
  <si>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</si>
  <si>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</si>
  <si>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</si>
  <si>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</si>
  <si>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</si>
  <si>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</si>
  <si>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</si>
  <si>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</si>
  <si>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</si>
  <si>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</si>
  <si>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</si>
  <si>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</si>
  <si>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</si>
  <si>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</si>
  <si>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</si>
  <si>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</si>
  <si>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</si>
  <si>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</si>
  <si>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</si>
  <si>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</si>
  <si>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</si>
  <si>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</si>
  <si>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</si>
  <si>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</si>
  <si>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</si>
  <si>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</si>
  <si>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</si>
  <si>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</si>
  <si>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</si>
  <si>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</si>
  <si>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</si>
  <si>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</si>
  <si>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</si>
  <si>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</si>
  <si>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</si>
  <si>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</si>
  <si>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</si>
  <si>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</si>
  <si>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</si>
  <si>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</si>
  <si>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</si>
  <si>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</si>
  <si>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</si>
  <si>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</si>
  <si>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</si>
  <si>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</si>
  <si>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</si>
  <si>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</si>
  <si>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</si>
  <si>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</si>
  <si>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</si>
  <si>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</si>
  <si>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</si>
  <si>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</si>
  <si>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</si>
  <si>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</si>
  <si>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</si>
  <si>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</si>
  <si>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</si>
  <si>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</si>
  <si>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</si>
  <si>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</si>
  <si>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</si>
  <si>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</si>
  <si>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</si>
  <si>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</si>
  <si>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</si>
  <si>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</si>
  <si>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</si>
  <si>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</si>
  <si>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</si>
  <si>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</si>
  <si>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</si>
  <si>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</si>
  <si>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</si>
  <si>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</si>
  <si>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</si>
  <si>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</si>
  <si>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</si>
  <si>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</si>
  <si>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</si>
  <si>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</si>
  <si>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</si>
  <si>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</si>
  <si>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</si>
  <si>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</si>
  <si>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</si>
  <si>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</si>
  <si>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</si>
  <si>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</si>
  <si>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</si>
  <si>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</si>
  <si>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</si>
  <si>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</si>
  <si>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</si>
  <si>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</si>
  <si>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</si>
  <si>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</si>
  <si>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</si>
  <si>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</si>
  <si>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</si>
  <si>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</si>
  <si>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</si>
  <si>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</si>
  <si>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</si>
  <si>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</si>
  <si>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</si>
  <si>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</si>
  <si>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</si>
  <si>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</si>
  <si>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</si>
  <si>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</si>
  <si>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</si>
  <si>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</si>
  <si>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</si>
  <si>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</si>
  <si>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</si>
  <si>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</si>
  <si>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</si>
  <si>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</si>
  <si>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</si>
  <si>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</si>
  <si>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</si>
  <si>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</si>
  <si>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</si>
  <si>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</si>
  <si>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</si>
  <si>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</si>
  <si>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</si>
  <si>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</si>
  <si>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</si>
  <si>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</si>
  <si>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</si>
  <si>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</si>
  <si>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</si>
  <si>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</si>
  <si>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</si>
  <si>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</si>
  <si>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</si>
  <si>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</si>
  <si>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</si>
  <si>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</si>
  <si>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</si>
  <si>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</si>
  <si>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</si>
  <si>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</si>
  <si>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</si>
  <si>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</si>
  <si>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</si>
  <si>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</si>
  <si>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</si>
  <si>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</si>
  <si>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</si>
  <si>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</si>
  <si>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</si>
  <si>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</si>
  <si>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</si>
  <si>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</si>
  <si>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</si>
  <si>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</si>
  <si>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</si>
  <si>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</si>
  <si>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</si>
  <si>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</si>
  <si>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</si>
  <si>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</si>
  <si>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</si>
  <si>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</si>
  <si>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</si>
  <si>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</si>
  <si>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</si>
  <si>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</si>
  <si>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</si>
  <si>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</si>
  <si>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</si>
  <si>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</si>
  <si>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</si>
  <si>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</si>
  <si>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</si>
  <si>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</si>
  <si>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</si>
  <si>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</si>
  <si>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</si>
  <si>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</si>
  <si>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</si>
  <si>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</si>
  <si>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</si>
  <si>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</si>
  <si>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</si>
  <si>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</si>
  <si>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</si>
  <si>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</si>
  <si>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</si>
  <si>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</si>
  <si>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</si>
  <si>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</si>
  <si>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</si>
  <si>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</si>
  <si>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</si>
  <si>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</si>
  <si>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</si>
  <si>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</si>
  <si>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</si>
  <si>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</si>
  <si>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</si>
  <si>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</si>
  <si>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</si>
  <si>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</si>
  <si>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</si>
  <si>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</si>
  <si>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</si>
  <si>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</si>
  <si>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</si>
  <si>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</si>
  <si>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</si>
  <si>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</si>
  <si>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</si>
  <si>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</si>
  <si>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</si>
  <si>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</si>
  <si>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</si>
  <si>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</si>
  <si>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</si>
  <si>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</si>
  <si>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</si>
  <si>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</si>
  <si>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</si>
  <si>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</si>
  <si>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</si>
  <si>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</si>
  <si>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</si>
  <si>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</si>
  <si>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</si>
  <si>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</si>
  <si>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</si>
  <si>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</si>
  <si>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</si>
  <si>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</si>
  <si>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</si>
  <si>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</si>
  <si>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</si>
  <si>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</si>
  <si>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</si>
  <si>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</si>
  <si>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</si>
  <si>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</si>
  <si>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</si>
  <si>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</si>
  <si>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</si>
  <si>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</si>
  <si>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</si>
  <si>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</si>
  <si>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</si>
  <si>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</si>
  <si>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</si>
  <si>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</si>
  <si>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</si>
  <si>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</si>
  <si>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</si>
  <si>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</si>
  <si>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</si>
  <si>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</si>
  <si>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</si>
  <si>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</si>
  <si>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</si>
  <si>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</si>
  <si>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</si>
  <si>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</si>
  <si>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</si>
  <si>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</si>
  <si>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</si>
  <si>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</si>
  <si>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</si>
  <si>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</si>
  <si>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</si>
  <si>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</si>
  <si>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</si>
  <si>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</si>
  <si>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</si>
  <si>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</si>
  <si>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</si>
  <si>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</si>
  <si>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</si>
  <si>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</si>
  <si>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</si>
  <si>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</si>
  <si>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</si>
  <si>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</si>
  <si>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</si>
  <si>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</si>
  <si>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</si>
  <si>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</si>
  <si>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</si>
  <si>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</si>
  <si>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</si>
  <si>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</si>
  <si>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</si>
  <si>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</si>
  <si>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</si>
  <si>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</si>
  <si>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</si>
  <si>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</si>
  <si>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</si>
  <si>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</si>
  <si>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</si>
  <si>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</si>
  <si>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</si>
  <si>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</si>
  <si>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</si>
  <si>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</si>
  <si>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</si>
  <si>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</si>
  <si>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</si>
  <si>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</si>
  <si>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</si>
  <si>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</si>
  <si>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</si>
  <si>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</si>
  <si>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</si>
  <si>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</si>
  <si>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</si>
  <si>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</si>
  <si>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</si>
  <si>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</si>
  <si>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</si>
  <si>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</si>
  <si>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</si>
  <si>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</si>
  <si>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</si>
  <si>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</si>
  <si>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</si>
  <si>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</si>
  <si>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</si>
  <si>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</si>
  <si>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</si>
  <si>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</si>
  <si>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</si>
  <si>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</si>
  <si>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</si>
  <si>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</si>
  <si>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</si>
  <si>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</si>
  <si>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</si>
  <si>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</si>
  <si>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</si>
  <si>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</si>
  <si>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</si>
  <si>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</si>
  <si>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</si>
  <si>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</si>
  <si>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</si>
  <si>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</si>
  <si>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</si>
  <si>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</si>
  <si>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</si>
  <si>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</si>
  <si>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</si>
  <si>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</si>
  <si>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</si>
  <si>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</si>
  <si>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</si>
  <si>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</si>
  <si>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</si>
  <si>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</si>
  <si>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</si>
  <si>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</si>
  <si>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</si>
  <si>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</si>
  <si>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</si>
  <si>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</si>
  <si>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</si>
  <si>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</si>
  <si>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</si>
  <si>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</si>
  <si>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</si>
  <si>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</si>
  <si>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</si>
  <si>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</si>
  <si>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</si>
  <si>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</si>
  <si>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</si>
  <si>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</si>
  <si>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</si>
  <si>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</si>
  <si>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</si>
  <si>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</si>
  <si>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</si>
  <si>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</si>
  <si>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</si>
  <si>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</si>
  <si>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</si>
  <si>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</si>
  <si>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</si>
  <si>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</si>
  <si>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</si>
  <si>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</si>
  <si>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</si>
  <si>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</si>
  <si>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</si>
  <si>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</si>
  <si>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</si>
  <si>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</si>
  <si>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</si>
  <si>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</si>
  <si>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</si>
  <si>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</si>
  <si>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</si>
  <si>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</si>
  <si>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</si>
  <si>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</si>
  <si>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</si>
  <si>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</si>
  <si>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</si>
  <si>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</si>
  <si>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</si>
  <si>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</si>
  <si>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</si>
  <si>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</si>
  <si>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</si>
  <si>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</si>
  <si>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</si>
  <si>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</si>
  <si>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</si>
  <si>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</si>
  <si>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</si>
  <si>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</si>
  <si>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</si>
  <si>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</si>
  <si>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</si>
  <si>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</si>
  <si>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</si>
  <si>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</si>
  <si>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</si>
  <si>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</si>
  <si>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</si>
  <si>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</si>
  <si>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</si>
  <si>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</si>
  <si>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</si>
  <si>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</si>
  <si>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</si>
  <si>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</si>
  <si>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</si>
  <si>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</si>
  <si>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</si>
  <si>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</si>
  <si>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</si>
  <si>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</si>
  <si>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</si>
  <si>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</si>
  <si>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</si>
  <si>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</si>
  <si>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</si>
  <si>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</si>
  <si>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</si>
  <si>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</si>
  <si>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</si>
  <si>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</si>
  <si>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</si>
  <si>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</si>
  <si>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</si>
  <si>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</si>
  <si>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</si>
  <si>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</si>
  <si>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</si>
  <si>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</si>
  <si>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</si>
  <si>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</si>
  <si>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</si>
  <si>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</si>
  <si>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</si>
  <si>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</si>
  <si>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</si>
  <si>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</si>
  <si>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</si>
  <si>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</si>
  <si>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</si>
  <si>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</si>
  <si>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</si>
  <si>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</si>
  <si>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</si>
  <si>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</si>
  <si>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</si>
  <si>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</si>
  <si>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</si>
  <si>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</si>
  <si>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</si>
  <si>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</si>
  <si>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</si>
  <si>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</si>
  <si>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</si>
  <si>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</si>
  <si>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</si>
  <si>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</si>
  <si>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</si>
  <si>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</si>
  <si>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</si>
  <si>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</si>
  <si>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</si>
  <si>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</si>
  <si>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</si>
  <si>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</si>
  <si>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</si>
  <si>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</si>
  <si>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</si>
  <si>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</si>
  <si>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</si>
  <si>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</si>
  <si>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</si>
  <si>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</si>
  <si>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</si>
  <si>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</si>
  <si>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</si>
  <si>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</si>
  <si>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</si>
  <si>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</si>
  <si>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</si>
  <si>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</si>
  <si>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</si>
  <si>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</si>
  <si>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</si>
  <si>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</si>
  <si>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</si>
  <si>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</si>
  <si>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</si>
  <si>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</si>
  <si>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</si>
  <si>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</si>
  <si>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</si>
  <si>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</si>
  <si>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</si>
  <si>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</si>
  <si>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</si>
  <si>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</si>
  <si>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</si>
  <si>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</si>
  <si>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</si>
  <si>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</si>
  <si>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</si>
  <si>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</si>
  <si>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</si>
  <si>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</si>
  <si>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</si>
  <si>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</si>
  <si>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</si>
  <si>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</si>
  <si>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</si>
  <si>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</si>
  <si>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</si>
  <si>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</si>
  <si>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</si>
  <si>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</si>
  <si>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</si>
  <si>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</si>
  <si>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</si>
  <si>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</si>
  <si>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</si>
  <si>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</si>
  <si>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</si>
  <si>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</si>
  <si>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</si>
  <si>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</si>
  <si>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</si>
  <si>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</si>
  <si>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</si>
  <si>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</si>
  <si>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</si>
  <si>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</si>
  <si>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</si>
  <si>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</si>
  <si>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</si>
  <si>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</si>
  <si>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</si>
  <si>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</si>
  <si>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</si>
  <si>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</si>
  <si>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</si>
  <si>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</si>
  <si>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</si>
  <si>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</si>
  <si>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</si>
  <si>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</si>
  <si>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</si>
  <si>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</si>
  <si>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</si>
  <si>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</si>
  <si>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</si>
  <si>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</si>
  <si>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</si>
  <si>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</si>
  <si>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</si>
  <si>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</si>
  <si>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</si>
  <si>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</si>
  <si>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</si>
  <si>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</si>
  <si>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</si>
  <si>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</si>
  <si>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</si>
  <si>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</si>
  <si>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</si>
  <si>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</si>
  <si>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</si>
  <si>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</si>
  <si>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</si>
  <si>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</si>
  <si>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</si>
  <si>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</si>
  <si>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</si>
  <si>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</si>
  <si>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</si>
  <si>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</si>
  <si>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</si>
  <si>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</si>
  <si>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</si>
  <si>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</si>
  <si>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</si>
  <si>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</si>
  <si>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</si>
  <si>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</si>
  <si>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</si>
  <si>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</si>
  <si>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</si>
  <si>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</si>
  <si>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</si>
  <si>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</si>
  <si>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</si>
  <si>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</si>
  <si>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</si>
  <si>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</si>
  <si>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</si>
  <si>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</si>
  <si>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</si>
  <si>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</si>
  <si>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</si>
  <si>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</si>
  <si>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</si>
  <si>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</si>
  <si>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</si>
  <si>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</si>
  <si>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</si>
  <si>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</si>
  <si>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</si>
  <si>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</si>
  <si>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</si>
  <si>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</si>
  <si>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</si>
  <si>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</si>
  <si>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</si>
  <si>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</si>
  <si>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</si>
  <si>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</si>
  <si>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</si>
  <si>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</si>
  <si>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</si>
  <si>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</si>
  <si>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</si>
  <si>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</si>
  <si>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</si>
  <si>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</si>
  <si>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</si>
  <si>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</si>
  <si>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</si>
  <si>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</si>
  <si>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</si>
  <si>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</si>
  <si>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</si>
  <si>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</si>
  <si>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</si>
  <si>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</si>
  <si>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</si>
  <si>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</si>
  <si>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</si>
  <si>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</si>
  <si>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</si>
  <si>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</si>
  <si>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</si>
  <si>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</si>
  <si>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</si>
  <si>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</si>
  <si>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</si>
  <si>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</si>
  <si>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</si>
  <si>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</si>
  <si>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</si>
  <si>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</si>
  <si>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</si>
  <si>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</si>
  <si>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</si>
  <si>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</si>
  <si>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</si>
  <si>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</si>
  <si>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</si>
  <si>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</si>
  <si>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</si>
  <si>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</si>
  <si>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</si>
  <si>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</si>
  <si>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</si>
  <si>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</si>
  <si>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</si>
  <si>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</si>
  <si>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</si>
  <si>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</si>
  <si>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</si>
  <si>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</si>
  <si>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</si>
  <si>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</si>
  <si>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</si>
  <si>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</si>
  <si>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</si>
  <si>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</si>
  <si>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</si>
  <si>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</si>
  <si>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</si>
  <si>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</si>
  <si>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</si>
  <si>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</si>
  <si>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</si>
  <si>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</si>
  <si>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</si>
  <si>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</si>
  <si>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</si>
  <si>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</si>
  <si>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</si>
  <si>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</si>
  <si>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</si>
  <si>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</si>
  <si>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</si>
  <si>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</si>
  <si>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</si>
  <si>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</si>
  <si>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</si>
  <si>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</si>
  <si>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</si>
  <si>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</si>
  <si>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</si>
  <si>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</si>
  <si>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</si>
  <si>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</si>
  <si>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</si>
  <si>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</si>
  <si>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</si>
  <si>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</si>
  <si>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</si>
  <si>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</si>
  <si>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</si>
  <si>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</si>
  <si>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</si>
  <si>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</si>
  <si>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</si>
  <si>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</si>
  <si>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</si>
  <si>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</si>
  <si>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</si>
  <si>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</si>
  <si>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</si>
  <si>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</si>
  <si>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</si>
  <si>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</si>
  <si>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</si>
  <si>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</si>
  <si>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</si>
  <si>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</si>
  <si>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</si>
  <si>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</si>
  <si>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</si>
  <si>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</si>
  <si>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</si>
  <si>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</si>
  <si>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</si>
  <si>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</si>
  <si>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</si>
  <si>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</si>
  <si>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</si>
  <si>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</si>
  <si>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</si>
  <si>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</si>
  <si>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</si>
  <si>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</si>
  <si>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</si>
  <si>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</si>
  <si>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</si>
  <si>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</si>
  <si>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</si>
  <si>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</si>
  <si>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</si>
  <si>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</si>
  <si>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</si>
  <si>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</si>
  <si>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</si>
  <si>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</si>
  <si>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</si>
  <si>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</si>
  <si>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</si>
  <si>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</si>
  <si>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</si>
  <si>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</si>
  <si>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</si>
  <si>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</si>
  <si>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</si>
  <si>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</si>
  <si>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</si>
  <si>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</si>
  <si>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</si>
  <si>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</si>
  <si>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</si>
  <si>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</si>
  <si>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</si>
  <si>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</si>
  <si>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</si>
  <si>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</si>
  <si>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</si>
  <si>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</si>
  <si>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</si>
  <si>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</si>
  <si>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</si>
  <si>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</si>
  <si>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</si>
  <si>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</si>
  <si>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</si>
  <si>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</si>
  <si>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</si>
  <si>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</si>
  <si>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</si>
  <si>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</si>
  <si>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</si>
  <si>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</si>
  <si>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</si>
  <si>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</si>
  <si>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</si>
  <si>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</si>
  <si>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</si>
  <si>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</si>
  <si>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</si>
  <si>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</si>
  <si>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</si>
  <si>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</si>
  <si>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</si>
  <si>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</si>
  <si>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</si>
  <si>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</si>
  <si>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</si>
  <si>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</si>
  <si>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</si>
  <si>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</si>
  <si>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</si>
  <si>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</si>
  <si>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</si>
  <si>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</si>
  <si>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</si>
  <si>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</si>
  <si>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</si>
  <si>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</si>
  <si>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</si>
  <si>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</si>
  <si>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</si>
  <si>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</si>
  <si>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</si>
  <si>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</si>
  <si>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</si>
  <si>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</si>
  <si>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</si>
  <si>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</si>
  <si>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</si>
  <si>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</si>
  <si>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</si>
  <si>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</si>
  <si>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</si>
  <si>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</si>
  <si>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</si>
  <si>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</si>
  <si>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</si>
  <si>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</si>
  <si>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</si>
  <si>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</si>
  <si>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</si>
  <si>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</si>
  <si>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</si>
  <si>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</si>
  <si>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</si>
  <si>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</si>
  <si>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</si>
  <si>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</si>
  <si>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</si>
  <si>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</si>
  <si>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</si>
  <si>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</si>
  <si>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</si>
  <si>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</si>
  <si>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</si>
  <si>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</si>
  <si>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</si>
  <si>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</si>
  <si>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</si>
  <si>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</si>
  <si>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</si>
  <si>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</si>
  <si>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</si>
  <si>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</si>
  <si>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</si>
  <si>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</si>
  <si>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</si>
  <si>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</si>
  <si>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</si>
  <si>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</si>
  <si>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</si>
  <si>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</si>
  <si>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</si>
  <si>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</si>
  <si>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</si>
  <si>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</si>
  <si>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</si>
  <si>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</si>
  <si>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</si>
  <si>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</si>
  <si>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</si>
  <si>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</si>
  <si>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</si>
  <si>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</si>
  <si>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</si>
  <si>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</si>
  <si>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</si>
  <si>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</si>
  <si>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</si>
  <si>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</si>
  <si>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</si>
  <si>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</si>
  <si>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</si>
  <si>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</si>
  <si>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</si>
  <si>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</si>
  <si>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</si>
  <si>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</si>
  <si>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</si>
  <si>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</si>
  <si>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</si>
  <si>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</si>
  <si>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</si>
  <si>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</si>
  <si>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</si>
  <si>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</si>
  <si>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</si>
  <si>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</si>
  <si>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</si>
  <si>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</si>
  <si>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</si>
  <si>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</si>
  <si>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</si>
  <si>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</si>
  <si>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</si>
  <si>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</si>
  <si>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</si>
  <si>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</si>
  <si>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</si>
  <si>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</si>
  <si>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</si>
  <si>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</si>
  <si>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</si>
  <si>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</si>
  <si>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</si>
  <si>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</si>
  <si>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</si>
  <si>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</si>
  <si>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</si>
  <si>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</si>
  <si>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</si>
  <si>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</si>
  <si>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</si>
  <si>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</si>
  <si>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</si>
  <si>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</si>
  <si>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</si>
  <si>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</si>
  <si>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</si>
  <si>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</si>
  <si>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</si>
  <si>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</si>
  <si>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</si>
  <si>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</si>
  <si>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</si>
  <si>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</si>
  <si>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</si>
  <si>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</si>
  <si>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</si>
  <si>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</si>
  <si>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</si>
  <si>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</si>
  <si>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</si>
  <si>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</si>
  <si>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</si>
  <si>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</si>
  <si>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</si>
  <si>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</si>
  <si>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</si>
  <si>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</si>
  <si>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</si>
  <si>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</si>
  <si>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</si>
  <si>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</si>
  <si>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</si>
  <si>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</si>
  <si>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</si>
  <si>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</si>
  <si>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</si>
  <si>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</si>
  <si>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</si>
  <si>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</si>
  <si>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</si>
  <si>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</si>
  <si>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</si>
  <si>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</si>
  <si>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</si>
  <si>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</si>
  <si>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</si>
  <si>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</si>
  <si>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</si>
  <si>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</si>
  <si>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</si>
  <si>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</si>
  <si>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</si>
  <si>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</si>
  <si>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</si>
  <si>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</si>
  <si>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</si>
  <si>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</si>
  <si>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</si>
  <si>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</si>
  <si>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</si>
  <si>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</si>
  <si>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</si>
  <si>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</si>
  <si>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</si>
  <si>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</si>
  <si>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</si>
  <si>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</si>
  <si>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</si>
  <si>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</si>
  <si>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</si>
  <si>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</si>
  <si>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</si>
  <si>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</si>
  <si>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</si>
  <si>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</si>
  <si>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</si>
  <si>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</si>
  <si>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</si>
  <si>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</si>
  <si>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</si>
  <si>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</si>
  <si>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</si>
  <si>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</si>
  <si>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</si>
  <si>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</si>
  <si>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</si>
  <si>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</si>
  <si>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</si>
  <si>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</si>
  <si>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</si>
  <si>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</si>
  <si>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</si>
  <si>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</si>
  <si>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</si>
  <si>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</si>
  <si>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</si>
  <si>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</si>
  <si>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</si>
  <si>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</si>
  <si>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</si>
  <si>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</si>
  <si>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</si>
  <si>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</si>
  <si>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</si>
  <si>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</si>
  <si>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</si>
  <si>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</si>
  <si>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</si>
  <si>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</si>
  <si>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</si>
  <si>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</si>
  <si>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</si>
  <si>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</si>
  <si>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</si>
  <si>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</si>
  <si>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</si>
  <si>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</si>
  <si>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</si>
  <si>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</si>
  <si>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</si>
  <si>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</si>
  <si>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</si>
  <si>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</si>
  <si>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</si>
  <si>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</si>
  <si>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</si>
  <si>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</si>
  <si>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</si>
  <si>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</si>
  <si>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</si>
  <si>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</si>
  <si>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</si>
  <si>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</si>
  <si>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</si>
  <si>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</si>
  <si>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</si>
  <si>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</si>
  <si>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</si>
  <si>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</si>
  <si>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</si>
  <si>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</si>
  <si>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</si>
  <si>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</si>
  <si>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</si>
  <si>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</si>
  <si>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</si>
  <si>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</si>
  <si>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</si>
  <si>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</si>
  <si>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</si>
  <si>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</si>
  <si>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</si>
  <si>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</si>
  <si>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</si>
  <si>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</si>
  <si>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</si>
  <si>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</si>
  <si>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</si>
  <si>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</si>
  <si>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</si>
  <si>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</si>
  <si>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</si>
  <si>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</si>
  <si>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</si>
  <si>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</si>
  <si>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</si>
  <si>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</si>
  <si>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</si>
  <si>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</si>
  <si>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</si>
  <si>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</si>
  <si>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</si>
  <si>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</si>
  <si>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</si>
  <si>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</si>
  <si>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</si>
  <si>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</si>
  <si>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</si>
  <si>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</si>
  <si>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</si>
  <si>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</si>
  <si>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</si>
  <si>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</si>
  <si>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</si>
  <si>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</si>
  <si>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</si>
  <si>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</si>
  <si>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</si>
  <si>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</si>
  <si>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</si>
  <si>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</si>
  <si>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</si>
  <si>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</si>
  <si>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</si>
  <si>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</si>
  <si>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</si>
  <si>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</si>
  <si>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</si>
  <si>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</si>
  <si>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</si>
  <si>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</si>
  <si>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</si>
  <si>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</si>
  <si>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</si>
  <si>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</si>
  <si>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</si>
  <si>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</si>
  <si>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</si>
  <si>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</si>
  <si>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</si>
  <si>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</si>
  <si>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</si>
  <si>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</si>
  <si>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</si>
  <si>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</si>
  <si>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</si>
  <si>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</si>
  <si>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</si>
  <si>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</si>
  <si>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</si>
  <si>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</si>
  <si>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</si>
  <si>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</si>
  <si>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</si>
  <si>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</si>
  <si>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</si>
  <si>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</si>
  <si>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</si>
  <si>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</si>
  <si>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</si>
  <si>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</si>
  <si>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</si>
  <si>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</si>
  <si>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</si>
  <si>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</si>
  <si>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</si>
  <si>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</si>
  <si>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</si>
  <si>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</si>
  <si>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</si>
  <si>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</si>
  <si>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</si>
  <si>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</si>
  <si>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</si>
  <si>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</si>
  <si>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</si>
  <si>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</si>
  <si>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</si>
  <si>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</si>
  <si>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</si>
  <si>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</si>
  <si>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</si>
  <si>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</si>
  <si>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</si>
  <si>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</si>
  <si>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</si>
  <si>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</si>
  <si>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</si>
  <si>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</si>
  <si>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</si>
  <si>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</si>
  <si>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</si>
  <si>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</si>
  <si>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</si>
  <si>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</si>
  <si>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</si>
  <si>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</si>
  <si>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</si>
  <si>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</si>
  <si>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</si>
  <si>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</si>
  <si>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</si>
  <si>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</si>
  <si>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</si>
  <si>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</si>
  <si>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</si>
  <si>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</si>
  <si>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</si>
  <si>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</si>
  <si>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</si>
  <si>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</si>
  <si>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</si>
  <si>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</si>
  <si>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</si>
  <si>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</si>
  <si>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</si>
  <si>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</si>
  <si>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</si>
  <si>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</si>
  <si>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</si>
  <si>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</si>
  <si>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</si>
  <si>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</si>
  <si>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</si>
  <si>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</si>
  <si>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</si>
  <si>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</si>
  <si>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</si>
  <si>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</si>
  <si>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</si>
  <si>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</si>
  <si>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</si>
  <si>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</si>
  <si>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</si>
  <si>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</si>
  <si>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</si>
  <si>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</si>
  <si>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</si>
  <si>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</si>
  <si>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</si>
  <si>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</si>
  <si>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</si>
  <si>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</si>
  <si>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</si>
  <si>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</si>
  <si>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</si>
  <si>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</si>
  <si>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</si>
  <si>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</si>
  <si>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</si>
  <si>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</si>
  <si>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</si>
  <si>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</si>
  <si>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</si>
  <si>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</si>
  <si>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</si>
  <si>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</si>
  <si>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</si>
  <si>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</si>
  <si>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</si>
  <si>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</si>
  <si>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</si>
  <si>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</si>
  <si>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</si>
  <si>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</si>
  <si>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</si>
  <si>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</si>
  <si>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</si>
  <si>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</si>
  <si>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</si>
  <si>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</si>
  <si>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</si>
  <si>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</si>
  <si>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</si>
  <si>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</si>
  <si>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</si>
  <si>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</si>
  <si>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</si>
  <si>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</si>
  <si>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</si>
  <si>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</si>
  <si>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</si>
  <si>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</si>
  <si>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</si>
  <si>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</si>
  <si>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</si>
  <si>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</si>
  <si>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</si>
  <si>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</si>
  <si>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</si>
  <si>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</si>
  <si>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</si>
  <si>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</si>
  <si>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</si>
  <si>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</si>
  <si>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</si>
  <si>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</si>
  <si>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</si>
  <si>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</si>
  <si>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</si>
  <si>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</si>
  <si>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</si>
  <si>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</si>
  <si>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</si>
  <si>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</si>
  <si>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</si>
  <si>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</si>
  <si>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</si>
  <si>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</si>
  <si>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</si>
  <si>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</si>
  <si>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</si>
  <si>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</si>
  <si>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</si>
  <si>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</si>
  <si>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</si>
  <si>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</si>
  <si>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</si>
  <si>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</si>
  <si>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</si>
  <si>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</si>
  <si>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</si>
  <si>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</si>
  <si>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</si>
  <si>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</si>
  <si>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</si>
  <si>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</si>
  <si>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</si>
  <si>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</si>
  <si>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</si>
  <si>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</si>
  <si>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</si>
  <si>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</si>
  <si>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</si>
  <si>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</si>
  <si>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</si>
  <si>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</si>
  <si>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</si>
  <si>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</si>
  <si>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</si>
  <si>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</si>
  <si>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</si>
  <si>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</si>
  <si>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</si>
  <si>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</si>
  <si>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</si>
  <si>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</si>
  <si>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</si>
  <si>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</si>
  <si>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</si>
  <si>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</si>
  <si>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</si>
  <si>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</si>
  <si>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</si>
  <si>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</si>
  <si>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</si>
  <si>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</si>
  <si>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</si>
  <si>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</si>
  <si>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</si>
  <si>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</si>
  <si>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</si>
  <si>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</si>
  <si>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</si>
  <si>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</si>
  <si>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</si>
  <si>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</si>
  <si>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</si>
  <si>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</si>
  <si>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</si>
  <si>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</si>
  <si>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</si>
  <si>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</si>
  <si>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</si>
  <si>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</si>
  <si>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</si>
  <si>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</si>
  <si>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</si>
  <si>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</si>
  <si>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</si>
  <si>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</si>
  <si>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</si>
  <si>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</si>
  <si>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</si>
  <si>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</si>
  <si>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</si>
  <si>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</si>
  <si>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</si>
  <si>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</si>
  <si>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</si>
  <si>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</si>
  <si>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</si>
  <si>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</si>
  <si>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</si>
  <si>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</si>
  <si>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</si>
  <si>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</si>
  <si>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</si>
  <si>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</si>
  <si>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</si>
  <si>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</si>
  <si>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</si>
  <si>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</si>
  <si>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</si>
  <si>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</si>
  <si>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</si>
  <si>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</si>
  <si>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</si>
  <si>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</si>
  <si>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</si>
  <si>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</si>
  <si>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</si>
  <si>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</si>
  <si>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</si>
  <si>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</si>
  <si>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</si>
  <si>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</si>
  <si>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</si>
  <si>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</si>
  <si>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</si>
  <si>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</si>
  <si>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</si>
  <si>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</si>
  <si>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</si>
  <si>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</si>
  <si>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</si>
  <si>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</si>
  <si>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</si>
  <si>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</si>
  <si>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</si>
  <si>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</si>
  <si>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</si>
  <si>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</si>
  <si>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</si>
  <si>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</si>
  <si>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</si>
  <si>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</si>
  <si>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</si>
  <si>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</si>
  <si>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</si>
  <si>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</si>
  <si>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</si>
  <si>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</si>
  <si>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</si>
  <si>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</si>
  <si>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</si>
  <si>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</si>
  <si>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</si>
  <si>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</si>
  <si>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</si>
  <si>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</si>
  <si>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</si>
  <si>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</si>
  <si>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</si>
  <si>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</si>
  <si>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</si>
  <si>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</si>
  <si>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</si>
  <si>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</si>
  <si>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</si>
  <si>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</si>
  <si>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</si>
  <si>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</si>
  <si>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</si>
  <si>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</si>
  <si>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</si>
  <si>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</si>
  <si>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</si>
  <si>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</si>
  <si>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</si>
  <si>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</si>
  <si>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</si>
  <si>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</si>
  <si>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</si>
  <si>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</si>
  <si>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</si>
  <si>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</si>
  <si>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</si>
  <si>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</si>
  <si>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</si>
  <si>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</si>
  <si>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</si>
  <si>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</si>
  <si>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</si>
  <si>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</si>
  <si>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</si>
  <si>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</si>
  <si>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</si>
  <si>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</si>
  <si>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</si>
  <si>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</si>
  <si>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</si>
  <si>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</si>
  <si>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</si>
  <si>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</si>
  <si>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</si>
  <si>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</si>
  <si>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</si>
  <si>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</si>
  <si>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</si>
  <si>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</si>
  <si>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</si>
  <si>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</si>
  <si>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</si>
  <si>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</si>
  <si>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</si>
  <si>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</si>
  <si>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</si>
  <si>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</si>
  <si>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</si>
  <si>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</si>
  <si>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</si>
  <si>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</si>
  <si>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</si>
  <si>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</si>
  <si>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</si>
  <si>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</si>
  <si>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</si>
  <si>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</si>
  <si>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</si>
  <si>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</si>
  <si>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</si>
  <si>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</si>
  <si>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</si>
  <si>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</si>
  <si>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</si>
  <si>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</si>
  <si>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</si>
  <si>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</si>
  <si>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</si>
  <si>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</si>
  <si>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</si>
  <si>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</si>
  <si>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</si>
  <si>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</si>
  <si>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</si>
  <si>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</si>
  <si>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</si>
  <si>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</si>
  <si>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</si>
  <si>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</si>
  <si>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</si>
  <si>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</si>
  <si>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</si>
  <si>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</si>
  <si>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</si>
  <si>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</si>
  <si>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</si>
  <si>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</si>
  <si>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</si>
  <si>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</si>
  <si>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</si>
  <si>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</si>
  <si>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</si>
  <si>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</si>
  <si>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</si>
  <si>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</si>
  <si>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</si>
  <si>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</si>
  <si>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</si>
  <si>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</si>
  <si>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</si>
  <si>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</si>
  <si>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</si>
  <si>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</si>
  <si>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</si>
  <si>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</si>
  <si>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</si>
  <si>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</si>
  <si>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</si>
  <si>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</si>
  <si>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</si>
  <si>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</si>
  <si>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</si>
  <si>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</si>
  <si>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</si>
  <si>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</si>
  <si>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</si>
  <si>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</si>
  <si>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</si>
  <si>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</si>
  <si>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</si>
  <si>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</si>
  <si>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</si>
  <si>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</si>
  <si>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</si>
  <si>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</si>
  <si>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</si>
  <si>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</si>
  <si>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</si>
  <si>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</si>
  <si>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</si>
  <si>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</si>
  <si>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</si>
  <si>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</si>
  <si>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</si>
  <si>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</si>
  <si>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</si>
  <si>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</si>
  <si>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</si>
  <si>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</si>
  <si>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</si>
  <si>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</si>
  <si>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</si>
  <si>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</si>
  <si>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</si>
  <si>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</si>
  <si>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</si>
  <si>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</si>
  <si>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</si>
  <si>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</si>
  <si>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</si>
  <si>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</si>
  <si>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</si>
  <si>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</si>
  <si>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</si>
  <si>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</si>
  <si>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</si>
  <si>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</si>
  <si>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</si>
  <si>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</si>
  <si>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</si>
  <si>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</si>
  <si>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</si>
  <si>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</si>
  <si>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</si>
  <si>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</si>
  <si>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</si>
  <si>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</si>
  <si>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</si>
  <si>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</si>
  <si>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</si>
  <si>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</si>
  <si>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</si>
  <si>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</si>
  <si>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</si>
  <si>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</si>
  <si>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</si>
  <si>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</si>
  <si>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</si>
  <si>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</si>
  <si>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</si>
  <si>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</si>
  <si>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</si>
  <si>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</si>
  <si>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</si>
  <si>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</si>
  <si>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</si>
  <si>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</si>
  <si>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</si>
  <si>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</si>
  <si>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</si>
  <si>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</si>
  <si>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</si>
  <si>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</si>
  <si>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</si>
  <si>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</si>
  <si>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</si>
  <si>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</si>
  <si>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</si>
  <si>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</si>
  <si>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</si>
  <si>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</si>
  <si>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</si>
  <si>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</si>
  <si>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</si>
  <si>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</si>
  <si>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</si>
  <si>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</si>
  <si>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</si>
  <si>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</si>
  <si>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</si>
  <si>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</si>
  <si>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</si>
  <si>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</si>
  <si>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</si>
  <si>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</si>
  <si>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</si>
  <si>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</si>
  <si>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</si>
  <si>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</si>
  <si>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</si>
  <si>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</si>
  <si>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</si>
  <si>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</si>
  <si>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</si>
  <si>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</si>
  <si>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</si>
  <si>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</si>
  <si>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</si>
  <si>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</si>
  <si>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</si>
  <si>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</si>
  <si>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</si>
  <si>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</si>
  <si>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</si>
  <si>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</si>
  <si>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</si>
  <si>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</si>
  <si>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</si>
  <si>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</si>
  <si>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</si>
  <si>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</si>
  <si>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</si>
  <si>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</si>
  <si>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</si>
  <si>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</si>
  <si>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</si>
  <si>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</si>
  <si>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</si>
  <si>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</si>
  <si>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</si>
  <si>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</si>
  <si>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</si>
  <si>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</si>
  <si>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</si>
  <si>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</si>
  <si>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</si>
  <si>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</si>
  <si>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</si>
  <si>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</si>
  <si>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</si>
  <si>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</si>
  <si>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</si>
  <si>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</si>
  <si>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</si>
  <si>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</si>
  <si>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</si>
  <si>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</si>
  <si>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</si>
  <si>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</si>
  <si>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</si>
  <si>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</si>
  <si>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</si>
  <si>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</si>
  <si>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</si>
  <si>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</si>
  <si>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</si>
  <si>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</si>
  <si>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</si>
  <si>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</si>
  <si>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</si>
  <si>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</si>
  <si>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</si>
  <si>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</si>
  <si>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</si>
  <si>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</si>
  <si>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</si>
  <si>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</si>
  <si>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</si>
  <si>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</si>
  <si>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</si>
  <si>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</si>
  <si>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</si>
  <si>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</si>
  <si>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</si>
  <si>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</si>
  <si>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</si>
  <si>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</si>
  <si>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</si>
  <si>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</si>
  <si>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</si>
  <si>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</si>
  <si>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</si>
  <si>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</si>
  <si>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</si>
  <si>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</si>
  <si>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</si>
  <si>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</si>
  <si>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</si>
  <si>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</si>
  <si>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</si>
  <si>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</si>
  <si>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</si>
  <si>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</si>
  <si>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</si>
  <si>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</si>
  <si>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</si>
  <si>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</si>
  <si>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</si>
  <si>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</si>
  <si>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</si>
  <si>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</si>
  <si>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</si>
  <si>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</si>
  <si>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</si>
  <si>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</si>
  <si>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</si>
  <si>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</si>
  <si>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</si>
  <si>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</si>
  <si>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</si>
  <si>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</si>
  <si>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</si>
  <si>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</si>
  <si>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</si>
  <si>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</si>
  <si>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</si>
  <si>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</si>
  <si>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</si>
  <si>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</si>
  <si>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</si>
  <si>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</si>
  <si>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</si>
  <si>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</si>
  <si>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</si>
  <si>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</si>
  <si>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</si>
  <si>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</si>
  <si>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</si>
  <si>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</si>
  <si>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</si>
  <si>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</si>
  <si>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</si>
  <si>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</si>
  <si>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</si>
  <si>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</si>
  <si>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</si>
  <si>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</si>
  <si>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</si>
  <si>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</si>
  <si>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</si>
  <si>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</si>
  <si>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</si>
  <si>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</si>
  <si>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</si>
  <si>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</si>
  <si>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</si>
  <si>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</si>
  <si>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</si>
  <si>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</si>
  <si>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</si>
  <si>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</si>
  <si>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</si>
  <si>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</si>
  <si>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</si>
  <si>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</si>
  <si>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</si>
  <si>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</si>
  <si>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</si>
  <si>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</si>
  <si>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</si>
  <si>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</si>
  <si>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</si>
  <si>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</si>
  <si>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</si>
  <si>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</si>
  <si>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</si>
  <si>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</si>
  <si>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</si>
  <si>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</si>
  <si>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</si>
  <si>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</si>
  <si>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</si>
  <si>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</si>
  <si>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</si>
  <si>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</si>
  <si>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</si>
  <si>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</si>
  <si>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</si>
  <si>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</si>
  <si>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</si>
  <si>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</si>
  <si>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</si>
  <si>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</si>
  <si>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</si>
  <si>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</si>
  <si>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</si>
  <si>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</si>
  <si>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</si>
  <si>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</si>
  <si>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</si>
  <si>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</si>
  <si>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</si>
  <si>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</si>
  <si>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</si>
  <si>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</si>
  <si>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</si>
  <si>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</si>
  <si>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</si>
  <si>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</si>
  <si>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</si>
  <si>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</si>
  <si>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</si>
  <si>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</si>
  <si>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</si>
  <si>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</si>
  <si>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</si>
  <si>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</si>
  <si>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</si>
  <si>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</si>
  <si>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</si>
  <si>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</si>
  <si>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</si>
  <si>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</si>
  <si>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</si>
  <si>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</si>
  <si>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</si>
  <si>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</si>
  <si>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</si>
  <si>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</si>
  <si>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</si>
  <si>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</si>
  <si>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</si>
  <si>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</si>
  <si>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</si>
  <si>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</si>
  <si>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</si>
  <si>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</si>
  <si>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</si>
  <si>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</si>
  <si>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</si>
  <si>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</si>
  <si>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</si>
  <si>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</si>
  <si>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</si>
  <si>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</si>
  <si>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</si>
  <si>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</si>
  <si>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</si>
  <si>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</si>
  <si>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</si>
  <si>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</si>
  <si>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</si>
  <si>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</si>
  <si>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</si>
  <si>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</si>
  <si>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</si>
  <si>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</si>
  <si>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</si>
  <si>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</si>
  <si>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</si>
  <si>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</si>
  <si>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</si>
  <si>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</si>
  <si>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</si>
  <si>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</si>
  <si>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</si>
  <si>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</si>
  <si>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</si>
  <si>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</si>
  <si>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</si>
  <si>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</si>
  <si>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</si>
  <si>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</si>
  <si>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</si>
  <si>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</si>
  <si>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</si>
  <si>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</si>
  <si>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</si>
  <si>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</si>
  <si>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</si>
  <si>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</si>
  <si>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</si>
  <si>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</si>
  <si>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</si>
  <si>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</si>
  <si>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</si>
  <si>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</si>
  <si>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</si>
  <si>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</si>
  <si>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</si>
  <si>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</si>
  <si>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</si>
  <si>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</si>
  <si>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</si>
  <si>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</si>
  <si>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</si>
  <si>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</si>
  <si>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</si>
  <si>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</si>
  <si>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</si>
  <si>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</si>
  <si>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</si>
  <si>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</si>
  <si>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</si>
  <si>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</si>
  <si>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</si>
  <si>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</si>
  <si>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</si>
  <si>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</si>
  <si>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</si>
  <si>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</si>
  <si>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</si>
  <si>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</si>
  <si>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</si>
  <si>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</si>
  <si>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</si>
  <si>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</si>
  <si>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</si>
  <si>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</si>
  <si>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</si>
  <si>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</si>
  <si>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</si>
  <si>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</si>
  <si>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</si>
  <si>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</si>
  <si>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</si>
  <si>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</si>
  <si>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</si>
  <si>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</si>
  <si>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</si>
  <si>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</si>
  <si>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</si>
  <si>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</si>
  <si>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</si>
  <si>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</si>
  <si>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</si>
  <si>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</si>
  <si>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</si>
  <si>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</si>
  <si>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</si>
  <si>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</si>
  <si>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</si>
  <si>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</si>
  <si>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</si>
  <si>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</si>
  <si>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</si>
  <si>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</si>
  <si>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</si>
  <si>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</si>
  <si>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</si>
  <si>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</si>
  <si>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</si>
  <si>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</si>
  <si>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</si>
  <si>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</si>
  <si>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</si>
  <si>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</si>
  <si>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</si>
  <si>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</si>
  <si>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</si>
  <si>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</si>
  <si>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</si>
  <si>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</si>
  <si>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</si>
  <si>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</si>
  <si>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</si>
  <si>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</si>
  <si>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</si>
  <si>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</si>
  <si>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</si>
  <si>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</si>
  <si>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</si>
  <si>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</si>
  <si>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</si>
  <si>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</si>
  <si>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</si>
  <si>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</si>
  <si>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</si>
  <si>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</si>
  <si>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</si>
  <si>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</si>
  <si>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</si>
  <si>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</si>
  <si>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</si>
  <si>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</si>
  <si>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</si>
  <si>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</si>
  <si>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</si>
  <si>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</si>
  <si>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</si>
  <si>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</si>
  <si>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</si>
  <si>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</si>
  <si>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</si>
  <si>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</si>
  <si>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</si>
  <si>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</si>
  <si>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</si>
  <si>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</si>
  <si>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</si>
  <si>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</si>
  <si>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</si>
  <si>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</si>
  <si>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</si>
  <si>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</si>
  <si>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</si>
  <si>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</si>
  <si>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</si>
  <si>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</si>
  <si>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</si>
  <si>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</si>
  <si>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</si>
  <si>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</si>
  <si>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</si>
  <si>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</si>
  <si>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</si>
  <si>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</si>
  <si>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</si>
  <si>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</si>
  <si>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</si>
  <si>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</si>
  <si>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</si>
  <si>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</si>
  <si>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</si>
  <si>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</si>
  <si>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</si>
  <si>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</si>
  <si>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</si>
  <si>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</si>
  <si>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</si>
  <si>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</si>
  <si>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</si>
  <si>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</si>
  <si>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</si>
  <si>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</si>
  <si>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</si>
  <si>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</si>
  <si>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</si>
  <si>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</si>
  <si>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</si>
  <si>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</si>
  <si>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</si>
  <si>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</si>
  <si>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</si>
  <si>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</si>
  <si>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</si>
  <si>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</si>
  <si>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</si>
  <si>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</si>
  <si>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</si>
  <si>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</si>
  <si>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</si>
  <si>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</si>
  <si>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</si>
  <si>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</si>
  <si>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</si>
  <si>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</si>
  <si>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</si>
  <si>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</si>
  <si>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</si>
  <si>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</si>
  <si>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</si>
  <si>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</si>
  <si>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</si>
  <si>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</si>
  <si>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</si>
  <si>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</si>
  <si>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</si>
  <si>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</si>
  <si>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</si>
  <si>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</si>
  <si>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</si>
  <si>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</si>
  <si>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</si>
  <si>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</si>
  <si>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</si>
  <si>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</si>
  <si>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</si>
  <si>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</si>
  <si>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</si>
  <si>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</si>
  <si>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</si>
  <si>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</si>
  <si>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</si>
  <si>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</si>
  <si>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</si>
  <si>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</si>
  <si>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</si>
  <si>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</si>
  <si>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</si>
  <si>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</si>
  <si>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</si>
  <si>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</si>
  <si>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</si>
  <si>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</si>
  <si>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</si>
  <si>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</si>
  <si>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</si>
  <si>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</si>
  <si>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</si>
  <si>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</si>
  <si>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</si>
  <si>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</si>
  <si>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</si>
  <si>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</si>
  <si>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</si>
  <si>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</si>
  <si>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</si>
  <si>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</si>
  <si>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</si>
  <si>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</si>
  <si>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</si>
  <si>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</si>
  <si>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</si>
  <si>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</si>
  <si>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</si>
  <si>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</si>
  <si>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</si>
  <si>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</si>
  <si>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</si>
  <si>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</si>
  <si>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</si>
  <si>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</si>
  <si>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</si>
  <si>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</si>
  <si>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</si>
  <si>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</si>
  <si>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</si>
  <si>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</si>
  <si>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</si>
  <si>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</si>
  <si>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</si>
  <si>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</si>
  <si>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</si>
  <si>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</si>
  <si>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</si>
  <si>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</si>
  <si>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</si>
  <si>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</si>
  <si>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</si>
  <si>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</si>
  <si>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</si>
  <si>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</si>
  <si>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</si>
  <si>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</si>
  <si>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</si>
  <si>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</si>
  <si>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</si>
  <si>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</si>
  <si>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</si>
  <si>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</si>
  <si>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</si>
  <si>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</si>
  <si>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</si>
  <si>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</si>
  <si>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</si>
  <si>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</si>
  <si>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</si>
  <si>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</si>
  <si>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</si>
  <si>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</si>
  <si>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</si>
  <si>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</si>
  <si>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</si>
  <si>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</si>
  <si>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</si>
  <si>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</si>
  <si>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</si>
  <si>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</si>
  <si>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</si>
  <si>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</si>
  <si>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</si>
  <si>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</si>
  <si>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</si>
  <si>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</si>
  <si>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</si>
  <si>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</si>
  <si>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</si>
  <si>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</si>
  <si>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</si>
  <si>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</si>
  <si>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</si>
  <si>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</si>
  <si>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</si>
  <si>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</si>
  <si>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</si>
  <si>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</si>
  <si>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</si>
  <si>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</si>
  <si>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</si>
  <si>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</si>
  <si>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</si>
  <si>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</si>
  <si>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</si>
  <si>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</si>
  <si>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</si>
  <si>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</si>
  <si>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</si>
  <si>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</si>
  <si>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</si>
  <si>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</si>
  <si>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</si>
  <si>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</si>
  <si>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</si>
  <si>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</si>
  <si>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</si>
  <si>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</si>
  <si>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</si>
  <si>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</si>
  <si>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</si>
  <si>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</si>
  <si>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</si>
  <si>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</si>
  <si>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</si>
  <si>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</si>
  <si>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</si>
  <si>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</si>
  <si>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</si>
  <si>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</si>
  <si>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</si>
  <si>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</si>
  <si>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</si>
  <si>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</si>
  <si>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</si>
  <si>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</si>
  <si>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</si>
  <si>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</si>
  <si>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</si>
  <si>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</si>
  <si>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</si>
  <si>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</si>
  <si>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</si>
  <si>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</si>
  <si>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</si>
  <si>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</si>
  <si>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</si>
  <si>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</si>
  <si>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</si>
  <si>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</si>
  <si>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</si>
  <si>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</si>
  <si>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</si>
  <si>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</si>
  <si>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</si>
  <si>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</si>
  <si>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</si>
  <si>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</si>
  <si>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</si>
  <si>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</si>
  <si>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</si>
  <si>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</si>
  <si>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</si>
  <si>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</si>
  <si>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</si>
  <si>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</si>
  <si>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</si>
  <si>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</si>
  <si>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</si>
  <si>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</si>
  <si>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</si>
  <si>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</si>
  <si>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</si>
  <si>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</si>
  <si>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</si>
  <si>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</si>
  <si>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</si>
  <si>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</si>
  <si>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</si>
  <si>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</si>
  <si>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</si>
  <si>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</si>
  <si>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</si>
  <si>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</si>
  <si>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</si>
  <si>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</si>
  <si>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</si>
  <si>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</si>
  <si>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</si>
  <si>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</si>
  <si>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</si>
  <si>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</si>
  <si>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</si>
  <si>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</si>
  <si>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</si>
  <si>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</si>
  <si>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</si>
  <si>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</si>
  <si>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</si>
  <si>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</si>
  <si>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</si>
  <si>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</si>
  <si>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</si>
  <si>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</si>
  <si>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</si>
  <si>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</si>
  <si>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</si>
  <si>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</si>
  <si>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</si>
  <si>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</si>
  <si>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</si>
  <si>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</si>
  <si>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</si>
  <si>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</si>
  <si>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</si>
  <si>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</si>
  <si>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</si>
  <si>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</si>
  <si>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</si>
  <si>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</si>
  <si>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</si>
  <si>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</si>
  <si>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</si>
  <si>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</si>
  <si>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</si>
  <si>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</si>
  <si>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</si>
  <si>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</si>
  <si>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</si>
  <si>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</si>
  <si>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</si>
  <si>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</si>
  <si>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</si>
  <si>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</si>
  <si>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</si>
  <si>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</si>
  <si>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</si>
  <si>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</si>
  <si>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</si>
  <si>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</si>
  <si>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</si>
  <si>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</si>
  <si>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</si>
  <si>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</si>
  <si>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</si>
  <si>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</si>
  <si>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</si>
  <si>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</si>
  <si>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</si>
  <si>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</si>
  <si>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</si>
  <si>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</si>
  <si>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</si>
  <si>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</si>
  <si>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</si>
  <si>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</si>
  <si>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</si>
  <si>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</si>
  <si>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</si>
  <si>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</si>
  <si>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</si>
  <si>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</si>
  <si>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</si>
  <si>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</si>
  <si>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</si>
  <si>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</si>
  <si>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</si>
  <si>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</si>
  <si>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</si>
  <si>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</si>
  <si>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</si>
  <si>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</si>
  <si>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</si>
  <si>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</si>
  <si>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</si>
  <si>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</si>
  <si>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</si>
  <si>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</si>
  <si>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</si>
  <si>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</si>
  <si>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</si>
  <si>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</si>
  <si>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</si>
  <si>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</si>
  <si>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</si>
  <si>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</si>
  <si>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</si>
  <si>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</si>
  <si>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</si>
  <si>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</si>
  <si>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</si>
  <si>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</si>
  <si>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</si>
  <si>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</si>
  <si>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</si>
  <si>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</si>
  <si>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</si>
  <si>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</si>
  <si>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</si>
  <si>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</si>
  <si>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</si>
  <si>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</si>
  <si>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</si>
  <si>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</si>
  <si>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</si>
  <si>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</si>
  <si>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</si>
  <si>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</si>
  <si>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</si>
  <si>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</si>
  <si>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</si>
  <si>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</si>
  <si>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</si>
  <si>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</si>
  <si>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</si>
  <si>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</si>
  <si>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</si>
  <si>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</si>
  <si>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</si>
  <si>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</si>
  <si>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</si>
  <si>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</si>
  <si>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</si>
  <si>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</si>
  <si>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</si>
  <si>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</si>
  <si>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</si>
  <si>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</si>
  <si>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</si>
  <si>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</si>
  <si>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</si>
  <si>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</si>
  <si>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</si>
  <si>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</si>
  <si>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</si>
  <si>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</si>
  <si>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</si>
  <si>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</si>
  <si>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</si>
  <si>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</si>
  <si>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</si>
  <si>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</si>
  <si>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</si>
  <si>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</si>
  <si>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</si>
  <si>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</si>
  <si>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</si>
  <si>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</si>
  <si>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</si>
  <si>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</si>
  <si>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</si>
  <si>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</si>
  <si>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</si>
  <si>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</si>
  <si>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</si>
  <si>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</si>
  <si>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</si>
  <si>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</si>
  <si>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</si>
  <si>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</si>
  <si>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</si>
  <si>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</si>
  <si>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</si>
  <si>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</si>
  <si>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</si>
  <si>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</si>
  <si>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</si>
  <si>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</si>
  <si>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</si>
  <si>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</si>
  <si>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</si>
  <si>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</si>
  <si>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</si>
  <si>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</si>
  <si>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</si>
  <si>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</si>
  <si>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</si>
  <si>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</si>
  <si>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</si>
  <si>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</si>
  <si>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</si>
  <si>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</si>
  <si>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</si>
  <si>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</si>
  <si>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</si>
  <si>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</si>
  <si>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</si>
  <si>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</si>
  <si>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</si>
  <si>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</si>
  <si>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</si>
  <si>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</si>
  <si>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</si>
  <si>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</si>
  <si>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</si>
  <si>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</si>
  <si>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</si>
  <si>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</si>
  <si>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</si>
  <si>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</si>
  <si>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</si>
  <si>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</si>
  <si>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</si>
  <si>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</si>
  <si>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</si>
  <si>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</si>
  <si>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</si>
  <si>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</si>
  <si>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</si>
  <si>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</si>
  <si>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</si>
  <si>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</si>
  <si>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</si>
  <si>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</si>
  <si>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</si>
  <si>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</si>
  <si>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</si>
  <si>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</si>
  <si>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</si>
  <si>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</si>
  <si>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</si>
  <si>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</si>
  <si>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</si>
  <si>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</si>
  <si>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</si>
  <si>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</si>
  <si>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</si>
  <si>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</si>
  <si>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</si>
  <si>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</si>
  <si>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</si>
  <si>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</si>
  <si>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</si>
  <si>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</si>
  <si>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</si>
  <si>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</si>
  <si>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</si>
  <si>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</si>
  <si>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</si>
  <si>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</si>
  <si>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</si>
  <si>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</si>
  <si>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</si>
  <si>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</si>
  <si>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</si>
  <si>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</si>
  <si>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</si>
  <si>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</si>
  <si>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</si>
  <si>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</si>
  <si>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</si>
  <si>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</si>
  <si>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</si>
  <si>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</si>
  <si>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</si>
  <si>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</si>
  <si>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</si>
  <si>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</si>
  <si>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</si>
  <si>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</si>
  <si>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</si>
  <si>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</si>
  <si>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</si>
  <si>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</si>
  <si>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</si>
  <si>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</si>
  <si>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</si>
  <si>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</si>
  <si>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</si>
  <si>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</si>
  <si>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</si>
  <si>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</si>
  <si>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</si>
  <si>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</si>
  <si>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</si>
  <si>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</si>
  <si>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</si>
  <si>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</si>
  <si>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</si>
  <si>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</si>
  <si>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</si>
  <si>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</si>
  <si>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</si>
  <si>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</si>
  <si>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</si>
  <si>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</si>
  <si>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</si>
  <si>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</si>
  <si>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</si>
  <si>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</si>
  <si>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</si>
  <si>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</si>
  <si>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</si>
  <si>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</si>
  <si>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</si>
  <si>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</si>
  <si>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</si>
  <si>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PCM-20251006-00001981</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</si>
  <si>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</si>
  <si>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</si>
  <si>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</si>
  <si>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</si>
  <si>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</si>
  <si>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</si>
  <si>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</si>
  <si>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</si>
  <si>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</si>
  <si>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</si>
  <si>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</si>
  <si>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</si>
  <si>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</si>
  <si>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jafhashfhasfho;</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</si>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</sst>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273.8693607638852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45936.817786689811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45936.817786689811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45936.817786689811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45936.817786689811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45936.817786689811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45936.817786689811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45936.817786689811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45936.817786689811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45936.817786689811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45936.817786689811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45936.817786689811</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45936.817786574073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45936.817786574073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45936.817786574073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45936.817786574073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45936.817786574073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45936.817786574073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45936.817786574073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45936.817786574073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45936.817786574073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45936.817786574073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45936.817786574073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45936.817786574073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45936.817786574073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45936.817786574073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45936.817786574073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45936.817786574073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45936.817786574073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45936.817786574073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45936.817786574073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45936.817786574073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45936.817786574073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45936.817786574073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45936.817786574073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45936.817786574073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45936.817786574073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45936.817786574073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45936.817786574073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45936.817786574073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45936.817786574073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45936.817786574073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45936.817786574073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45936.817786574073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45936.817786574073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45936.817786574073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45936.817786574073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45936.817786574073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45936.817786574073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45936.817786574073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45936.817786574073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45936.817786574073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45936.817786574073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45936.817786574073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45936.817786574073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45936.817786574073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45936.817786574073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45936.817786574073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45936.817786574073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45936.817786574073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45936.817786574073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45936.817786574073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45936.817786574073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45936.817786574073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45936.817786574073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45936.817786574073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45936.817786574073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45936.817786574073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45936.817786574073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45936.817786574073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45936.817786574073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45936.817786574073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45936.817786574073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45936.817786574073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45936.817786574073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45936.817786574073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45936.817786574073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45936.817786574073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45936.817786574073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45936.817786574073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45936.817786574073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45936.817786574073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45936.817786574073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45936.817786574073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45936.817786574073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45936.817786574073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45936.817786574073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45936.817786574073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45936.817786574073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45936.817786574073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45936.817786574073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45936.817786574073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45936.817786574073</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45936.817786574073</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45936.817786574073</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45936.817786574073</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45936.817786574073</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45936.817786574073</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B9370941-AFA8-4FC5-8960-DB2012C21A3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130.09070335647993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111.81794872684986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0.10374722222331911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8.1027314816310536E-2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3</v>
      </c>
      <c r="D7" s="18" t="s">
        <v>27032</v>
      </c>
      <c r="E7" s="100" t="s">
        <v>38964</v>
      </c>
      <c r="F7" s="132">
        <v>45936.810752314814</v>
      </c>
      <c r="G7" s="133">
        <f ca="1">IFERROR(NOW()-F7,"-")</f>
        <v>7.0342592589440756E-3</v>
      </c>
      <c r="H7" s="132">
        <v>45936.802418981482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45936.817786574073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45936.817786574073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45936.817786574073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45936.817786574073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45936.817786574073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45936.817786574073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45936.817786574073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45936.817786574073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45936.817786574073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45936.817786574073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45936.817786574073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45936.817786574073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45936.817786574073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45936.817786574073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45936.817786574073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45936.817786574073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45936.817786574073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45936.817786574073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45936.817786574073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45936.817786574073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45936.817786574073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45936.817786574073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45936.817786574073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45936.817786574073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45936.817786574073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45936.817786574073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45936.817786574073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45936.817786574073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45936.817786574073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45936.817786574073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45936.817786574073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45936.817786574073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45936.817786574073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45936.817786574073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45936.817786574073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45936.817786574073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45936.817786574073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45936.817786574073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45936.817786574073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45936.817786574073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45936.817786574073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45936.817786574073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45936.817786574073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45936.817786574073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45936.817786574073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45936.817786574073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45936.817786574073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45936.817786574073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45936.817786574073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45936.817786574073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45936.817786574073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45936.817786574073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45936.817786574073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45936.817786574073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45936.817786574073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45936.817786574073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45936.817786574073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45936.817786574073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45936.817786574073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45936.817786574073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45936.817786574073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45936.817786574073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45936.817786574073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45936.817786574073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45936.817786574073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45936.817786574073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45936.817786574073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45936.817786574073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45936.817786574073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45936.817786574073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45936.817786574073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45936.817786574073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45936.817786574073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45936.817786574073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45936.817786574073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45936.817786574073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45936.817786574073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45936.817786574073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45936.817786574073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45936.817786574073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45936.817786574073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45936.817786574073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45936.817786574073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45936.817786574073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45936.817786574073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45936.817786574073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45936.817786574073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45936.817786574073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45936.817786574073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45936.817786574073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45936.817786574073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45936.817786574073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45936.817786574073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45936.817786574073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45936.817786574073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45936.817786574073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45936.817786574073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45936.817786574073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45936.817786574073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45936.817786574073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45936.817786574073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45936.817786574073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45936.817786574073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45936.817786574073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45936.817786574073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45936.817786574073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45936.817786574073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45936.817786574073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45936.817786574073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45936.817786574073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45936.817786574073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45936.817786574073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45936.817786574073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45936.817786574073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45936.817786574073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45936.817786574073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45936.817786574073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45936.817786574073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45936.817786574073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45936.817786574073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45936.817786574073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45936.817786574073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45936.817786574073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45936.817786574073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45936.817786574073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45936.817786574073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45936.817786574073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45936.817786574073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45936.817786574073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45936.817786574073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45936.817786574073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45936.817786574073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45936.817786574073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45936.817786574073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45936.817786574073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45936.817786574073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45936.817786574073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45936.817786574073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45936.817786574073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45936.817786574073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45936.817786574073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45936.817786574073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45936.817786574073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45936.817786574073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45936.817786574073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45936.817786574073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45936.817786574073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45936.817786574073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45936.817786574073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45936.817786574073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45936.817786574073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45936.817786574073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45936.817786574073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45936.817786574073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45936.817786574073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45936.817786574073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45936.817786574073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45936.817786574073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45936.817786574073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45936.817786574073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45936.817786574073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45936.817786574073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45936.817786574073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45936.817786574073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45936.817786574073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45936.817786574073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45936.817786574073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45936.817786574073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45936.817786574073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45936.817786574073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45936.817786574073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45936.817786574073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45936.817786574073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45936.817786574073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45936.817786574073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45936.817786574073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45936.817786574073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45936.817786574073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45936.817786574073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45936.817786574073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45936.817786574073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45936.817786574073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45936.817786574073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45936.817786574073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45936.817786574073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45936.817786574073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45936.817786574073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45936.817786574073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45936.817786574073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45936.817786574073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45936.817786574073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45936.817786574073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45936.817786574073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45936.817786574073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45936.817786574073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45936.817786574073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45936.817786574073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45936.817786574073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45936.817786574073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45936.817786574073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45936.817786574073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45936.817786574073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45936.817786574073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45936.817786574073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45936.817786574073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45936.817786574073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45936.817786574073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45936.817786574073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45936.817786574073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45936.817786574073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45936.817786574073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45936.817786574073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45936.817786574073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45936.817786574073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45936.817786574073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45936.817786574073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45936.817786574073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45936.817786574073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45936.817786574073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45936.817786574073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45936.817786574073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45936.817786574073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45936.817786574073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45936.817786574073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45936.817786574073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45936.817786574073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45936.817786574073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45936.817786574073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45936.817786574073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45936.817786574073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45936.817786574073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45936.817786574073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45936.817786574073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45936.817786574073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45936.817786574073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45936.817786574073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45936.817786574073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45936.817786574073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45936.817786574073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45936.817786574073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45936.817786574073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45936.817786574073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45936.817786574073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45936.817786574073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45936.817786574073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45936.817786574073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45936.817786574073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45936.817786574073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45936.817786574073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45936.817786574073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45936.817786574073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45936.817786574073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45936.817786574073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45936.817786689811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45936.817786689811</v>
      </c>
      <c r="H3" s="22"/>
      <c r="I3" s="19" t="str">
        <f>IFERROR(VLOOKUP(D3,DB!A:F,6,0),"")</f>
        <v/>
      </c>
      <c r="J3" s="18" t="str">
        <f>IFERROR(VLOOKUP(D3,DB!A:G,7,0),"")</f>
        <v/>
      </c>
      <c r="K3" s="50"/>
      <c r="L3" s="23" t="str">
        <f>IFERROR(VLOOKUP(D3,DB!A:I,9,0),"")</f>
        <v/>
      </c>
    </row>
    <row r="4" spans="1:13" ht="15" customHeight="1">
      <c r="A4" s="19"/>
      <c r="B4" s="75" t="str">
        <f>IFERROR(VLOOKUP(D4,DB!A:K,11,0),"")</f>
        <v>R3</v>
      </c>
      <c r="C4" s="18"/>
      <c r="D4" s="18" t="s">
        <v>19147</v>
      </c>
      <c r="E4" s="18"/>
      <c r="F4" s="20"/>
      <c r="G4" s="21">
        <f t="shared" ca="1" si="0"/>
        <v>45936.817786689811</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45936.817786689811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45936.817786689811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45936.817786689811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45936.817786689811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45936.817786689811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45936.817786689811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45936.817786689811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45936.817786689811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45936.817786689811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45936.817786689811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45936.817786689811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45936.817786689811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45936.817786689811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45936.817786689811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45936.817786689811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45936.817786689811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45936.817786689811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45936.817786689811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45936.817786689811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45936.817786689811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45936.817786689811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45936.817786689811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45936.817786689811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45936.817786689811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45936.817786689811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45936.817786689811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45936.817786689811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45936.817786689811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45936.817786689811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45936.817786689811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45936.817786689811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45936.817786689811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45936.817786689811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45936.817786689811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45936.817786689811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45936.817786689811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45936.817786689811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45936.817786689811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45936.817786689811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45936.817786689811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45936.817786689811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45936.817786689811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45936.817786689811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45936.817786689811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45936.817786689811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45936.817786689811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45936.817786689811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45936.817786689811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45936.817786689811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45936.817786689811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45936.817786689811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45936.817786689811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45936.817786689811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45936.817786689811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45936.817786689811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45936.817786689811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45936.817786689811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45936.817786689811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45936.817786689811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45936.817786689811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45936.817786689811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45936.817786689811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45936.817786689811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45936.817786689811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45936.817786689811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45936.817786689811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45936.817786689811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45936.817786689811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45936.817786689811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45936.817786689811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45936.817786689811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45936.817786689811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45936.817786689811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45936.817786689811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45936.817786689811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45936.817786689811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45936.817786689811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45936.817786689811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45936.817786689811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45936.817786689811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45936.817786689811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45936.817786689811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45936.817786689811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45936.817786689811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45936.817786689811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45936.817786689811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45936.817786689811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45936.817786689811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45936.817786689811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45936.817786689811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45936.817786689811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45936.817786689811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45936.817786689811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45936.817786689811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45936.817786689811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45936.817786689811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45936.817786689811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45936.817786689811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45936.817786689811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45936.817786689811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45936.817786689811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45936.817786689811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45936.817786689811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45936.817786689811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45936.817786689811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45936.817786689811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45936.817786689811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45936.817786689811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45936.817786689811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45936.817786689811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45936.817786689811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45936.817786689811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45936.817786689811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45936.817786689811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45936.817786689811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45936.817786689811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45936.817786689811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45936.817786689811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45936.817786689811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45936.817786689811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45936.817786689811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45936.817786689811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45936.817786689811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45936.817786689811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45936.817786689811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45936.817786689811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45936.817786689811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45936.817786689811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45936.817786689811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45936.817786689811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45936.817786689811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45936.817786689811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45936.817786689811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45936.817786689811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45936.817786689811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45936.817786689811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45936.817786689811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45936.817786689811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45936.817786689811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45936.817786689811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45936.817786689811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45936.817786689811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45936.817786689811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45936.817786689811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45936.817786689811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45936.817786689811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45936.817786689811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45936.817786689811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45936.817786689811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45936.817786689811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45936.817786689811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45936.817786689811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45936.817786689811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45936.817786689811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45936.817786689811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45936.817786689811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45936.817786689811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45936.817786689811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45936.817786689811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45936.817786689811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45936.817786689811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45936.817786689811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45936.817786689811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45936.817786689811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45936.817786689811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45936.817786689811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45936.817786689811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45936.817786689811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45936.817786689811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45936.817786689811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45936.817786689811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45936.817786689811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45936.817786689811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45936.817786689811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45936.817786689811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45936.817786689811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45936.817786689811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45936.817786689811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45936.817786689811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45936.817786689811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45936.817786689811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45936.817786689811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45936.817786689811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45936.817786689811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45936.817786689811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45936.817786689811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45936.817786689811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45936.817786689811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45936.817786689811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45936.817786689811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45936.817786689811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45936.817786689811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45936.817786689811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45936.817786689811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45936.817786689811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45936.817786689811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45936.817786689811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45936.817786689811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45936.817786689811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45936.817786689811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45936.817786689811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45936.817786689811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45936.817786689811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45936.817786689811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45936.817786689811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45936.817786689811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45936.817786689811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45936.817786689811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45936.817786689811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45936.817786689811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45936.817786689811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45936.817786689811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45936.817786689811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45936.817786689811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45936.817786689811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45936.817786689811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45936.817786689811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45936.817786689811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45936.817786689811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45936.817786689811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45936.817786689811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45936.817786689811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45936.817786689811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45936.817786689811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45936.817786689811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45936.817786689811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45936.817786689811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45936.817786689811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45936.817786689811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45936.817786689811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45936.817786689811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45936.817786689811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45936.817786689811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45936.817786689811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45936.817786689811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45936.817786689811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45936.817786689811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45936.817786689811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45936.817786689811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45936.817786689811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45936.817786689811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45936.817786689811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45936.817786689811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45936.817786689811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45936.817786689811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45936.817786689811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45936.817786689811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45936.817786689811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45936.817786689811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45936.817786689811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45936.817786689811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45936.817786689811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45936.817786689811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45936.817786689811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45936.817786689811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45936.817786689811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45936.817786689811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45936.817786689811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45936.817786689811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45936.817786689811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45936.817786689811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45936.817786689811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45936.817786689811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45936.817786689811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45936.817786689811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45936.817786689811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45936.817786689811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45936.817786689811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45936.817786689811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45936.817786689811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45936.817786689811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45936.817786689811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45936.817786689811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45936.817786689811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45936.817786689811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45936.817786689811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45936.817786689811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45936.817786689811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45936.817786689811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45936.817786689811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45936.817786689811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45936.817786689811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45936.817786689811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45936.817786689811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45936.817786689811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45936.817786689811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45936.817786689811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45936.817786689811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45936.817786689811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45936.817786689811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45936.817786689811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45936.817786689811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45936.817786689811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45936.817786689811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45936.817786689811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45936.817786689811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45936.817786689811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45936.817786689811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45936.817786689811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45936.817786689811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45936.817786689811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45936.817786689811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45936.817786689811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45936.817786689811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45936.817786689811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45936.817786689811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45936.817786689811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45936.817786689811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45936.817786689811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45936.817786689811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45936.817786689811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45936.817786689811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45936.817786689811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45936.817786689811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45936.817786689811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45936.817786689811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45936.817786689811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45936.817786689811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45936.817786689811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45936.817786689811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45936.817786689811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45936.817786689811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45936.817786689811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45936.817786689811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45936.817786689811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45936.817786689811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45936.817786689811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45936.817786689811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45936.817786689811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45936.817786689811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45936.817786689811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45936.817786689811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45936.817786689811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45936.817786689811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45936.817786689811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45936.817786689811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45936.817786689811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45936.817786689811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45936.817786689811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45936.817786689811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45936.817786689811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45936.817786689811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45936.817786689811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45936.817786689811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45936.817786689811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45936.817786689811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45936.817786689811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45936.817786689811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45936.817786689811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45936.817786689811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45936.817786689811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45936.817786689811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45936.817786689811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45936.817786689811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45936.817786689811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45936.817786689811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45936.817786689811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45936.817786689811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45936.817786689811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45936.817786689811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45936.817786689811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45936.817786689811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45936.817786689811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45936.817786689811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45936.817786689811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45936.817786689811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45936.817786689811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45936.817786689811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45936.817786689811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45936.817786689811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45936.817786689811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45936.817786689811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45936.817786689811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45936.817786689811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45936.817786689811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45936.817786689811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45936.817786689811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45936.817786689811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45936.817786689811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45936.817786689811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45936.817786689811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45936.817786689811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45936.817786689811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45936.817786689811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45936.817786689811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45936.817786689811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45936.817786689811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45936.817786689811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45936.817786689811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45936.817786689811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45936.817786689811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45936.817786689811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45936.817786689811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45936.817786689811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45936.817786689811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45936.817786689811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45936.817786689811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45936.817786689811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45936.817786689811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45936.817786689811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45936.817786689811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45936.817786689811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45936.817786689811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45936.817786689811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45936.817786689811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45936.817786689811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45936.817786689811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45936.817786689811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45936.817786689811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45936.817786689811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45936.817786689811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45936.817786689811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45936.817786689811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45936.817786689811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45936.817786689811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45936.817786689811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45936.817786689811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45936.817786689811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45936.817786689811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45936.817786689811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45936.817786689811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45936.817786689811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45936.817786689811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45936.817786689811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45936.817786689811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45936.817786689811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45936.817786689811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45936.817786689811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45936.817786689811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45936.817786689811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45936.817786689811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45936.817786689811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45936.817786689811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45936.817786689811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45936.817786689811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45936.817786689811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45936.817786689811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45936.817786689811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45936.817786689811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45936.817786689811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45936.817786689811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45936.817786689811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45936.817786689811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45936.817786689811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45936.817786689811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45936.817786689811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45936.817786689811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45936.817786689811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45936.817786689811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45936.817786689811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45936.817786689811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45936.817786689811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45936.817786689811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45936.817786689811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45936.817786689811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45936.817786689811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45936.817786689811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45936.817786689811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45936.817786689811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45936.817786689811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45936.817786689811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45936.817786689811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45936.817786689811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45936.817786689811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45936.817786689811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45936.817786689811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45936.817786689811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45936.817786689811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45936.817786689811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45936.817786689811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45936.817786689811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45936.817786689811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45936.817786689811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45936.817786689811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45936.817786689811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45936.817786689811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45936.817786689811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45936.817786689811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45936.817786689811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45936.817786689811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45936.817786689811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45936.817786689811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45936.817786689811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45936.817786689811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45936.817786689811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45936.817786689811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45936.817786689811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45936.817786689811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45936.817786689811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45936.817786689811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45936.817786689811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45936.817786689811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45936.817786689811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45936.817786689811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45936.817786689811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45936.817786689811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45936.817786689811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45936.817786689811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45936.817786689811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45936.817786689811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45936.817786689811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45936.817786689811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45936.817786689811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45936.817786689811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45936.817786689811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45936.817786689811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45936.817786689811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45936.817786689811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45936.817786689811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45936.817786689811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45936.817786689811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45936.817786689811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45936.817786689811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45936.817786689811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45936.817786689811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45936.817786689811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45936.817786689811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45936.817786689811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45936.817786689811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45936.817786689811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45936.817786689811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45936.817786689811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45936.817786689811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45936.817786689811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45936.817786689811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45936.817786689811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45936.817786689811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45936.817786689811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45936.817786689811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45936.817786689811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45936.817786689811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45936.817786689811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45936.817786689811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45936.817786689811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45936.817786689811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45936.817786689811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45936.817786689811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45936.817786689811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45936.817786689811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45936.817786689811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45936.817786689811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45936.817786689811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45936.817786689811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45936.817786689811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45936.817786689811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45936.817786689811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45936.817786689811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45936.817786689811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45936.817786689811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45936.817786689811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45936.817786689811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45936.817786689811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45936.817786689811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45936.817786689811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45936.817786689811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45936.817786689811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45936.817786689811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45936.817786689811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45936.817786689811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45936.817786689811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45936.817786689811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45936.817786689811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45936.817786689811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45936.817786689811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45936.817786689811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45936.817786689811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45936.817786689811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45936.817786689811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45936.817786689811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45936.817786689811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45936.817786689811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45936.817786689811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45936.817786689811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45936.817786689811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45936.817786689811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45936.817786689811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45936.817786689811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45936.817786689811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45936.817786689811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45936.817786689811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45936.817786689811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45936.817786689811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45936.817786689811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45936.817786689811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45936.817786689811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45936.817786689811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45936.817786689811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45936.817786689811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45936.817786689811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45936.817786689811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45936.817786689811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45936.817786689811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45936.817786689811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45936.817786689811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45936.817786689811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45936.817786689811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45936.817786689811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45936.817786689811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45936.817786689811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45936.817786689811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45936.817786689811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45936.817786689811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45936.817786689811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45936.817786689811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45936.817786689811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45936.817786689811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45936.817786689811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45936.817786689811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45936.817786689811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45936.817786689811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45936.817786689811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45936.817786689811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45936.817786689811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45936.817786689811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45936.817786689811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45936.817786689811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45936.817786689811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45936.817786689811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45936.817786689811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45936.817786689811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45936.817786689811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45936.817786689811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45936.817786689811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45936.817786689811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45936.817786689811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45936.817786689811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45936.817786689811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45936.817786689811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45936.817786689811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45936.817786689811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45936.817786689811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45936.817786689811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45936.817786689811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45936.817786689811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45936.817786689811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45936.817786689811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45936.817786689811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45936.817786689811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45936.817786689811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45936.817786689811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45936.817786689811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45936.817786689811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45936.817786689811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45936.817786689811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45936.817786689811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45936.817786689811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45936.817786689811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45936.817786689811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45936.817786689811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45936.817786689811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45936.817786689811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45936.817786689811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45936.817786689811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45936.817786689811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45936.817786689811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45936.817786689811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45936.817786689811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45936.817786689811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45936.817786689811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45936.817786689811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45936.817786689811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45936.817786689811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45936.817786689811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45936.817786689811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45936.817786689811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45936.817786689811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45936.817786689811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45936.817786689811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45936.817786689811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45936.817786689811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45936.817786689811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45936.817786689811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45936.817786689811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45936.817786689811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45936.817786689811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45936.817786689811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45936.817786689811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45936.817786689811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45936.817786689811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45936.817786689811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45936.817786689811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45936.817786689811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45936.817786689811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45936.817786689811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45936.817786689811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45936.817786689811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45936.817786689811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45936.817786689811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45936.817786689811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45936.817786689811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45936.817786689811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45936.817786689811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45936.817786689811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45936.817786689811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45936.817786689811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45936.817786689811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45936.817786689811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45936.817786689811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45936.817786689811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45936.817786689811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45936.817786689811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45936.817786689811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45936.817786689811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45936.817786689811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45936.817786689811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45936.817786689811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45936.817786689811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45936.817786689811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45936.817786689811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45936.817786689811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45936.817786689811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45936.817786689811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45936.817786689811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45936.817786689811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45936.817786689811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45936.817786689811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45936.817786689811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45936.817786689811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45936.817786689811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45936.817786689811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45936.817786689811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45936.817786689811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45936.817786689811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45936.817786689811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45936.817786689811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45936.817786689811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45936.817786689811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45936.817786689811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45936.817786689811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45936.817786689811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45936.817786689811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45936.817786689811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45936.817786689811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45936.817786689811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45936.817786689811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45936.817786689811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45936.817786689811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45936.817786689811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45936.817786689811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45936.817786689811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45936.817786689811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45936.817786689811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45936.817786689811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45936.817786689811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45936.817786689811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45936.817786689811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45936.817786689811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45936.817786689811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45936.817786689811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45936.817786689811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45936.817786689811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45936.817786689811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45936.817786689811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45936.817786689811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45936.817786689811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45936.817786689811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45936.817786689811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45936.817786689811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45936.817786689811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45936.817786689811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45936.817786689811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45936.817786689811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45936.817786689811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45936.817786689811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45936.817786689811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45936.817786689811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45936.817786689811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45936.817786689811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45936.817786689811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45936.817786689811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45936.817786689811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45936.817786689811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45936.817786689811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45936.817786689811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45936.817786689811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45936.817786689811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45936.817786689811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45936.817786689811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45936.817786689811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45936.817786689811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45936.817786689811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45936.817786689811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45936.817786689811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45936.817786689811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45936.817786689811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45936.817786689811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45936.817786689811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45936.817786689811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45936.817786689811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45936.817786689811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45936.817786689811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45936.817786689811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45936.817786689811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45936.817786689811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45936.817786689811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45936.817786689811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45936.817786689811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45936.817786689811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45936.817786689811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45936.817786689811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45936.817786689811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45936.817786689811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45936.817786689811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45936.817786689811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45936.817786689811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45936.817786689811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45936.817786689811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45936.817786689811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45936.817786689811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45936.817786689811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45936.817786689811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45936.817786689811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45936.817786689811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45936.817786689811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45936.817786689811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45936.817786689811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45936.817786689811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45936.817786689811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45936.817786689811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45936.817786689811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45936.817786689811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45936.817786689811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45936.817786689811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45936.817786689811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45936.817786689811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45936.817786689811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45936.817786689811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45936.817786689811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45936.817786689811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45936.817786689811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45936.817786689811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45936.817786689811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45936.817786689811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45936.817786689811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45936.817786689811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45936.817786689811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45936.817786689811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45936.817786689811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45936.817786689811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45936.817786689811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45936.817786689811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45936.817786689811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45936.817786689811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45936.817786689811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45936.817786689811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45936.817786689811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45936.817786689811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45936.817786689811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45936.817786689811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45936.817786689811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45936.817786689811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45936.817786689811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45936.817786689811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45936.817786689811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45936.817786689811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45936.817786689811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45936.817786689811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45936.817786689811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45936.817786689811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45936.817786689811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45936.817786689811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45936.817786689811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45936.817786689811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45936.817786689811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45936.817786689811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45936.817786689811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45936.817786689811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45936.817786689811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45936.817786689811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45936.817786689811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45936.817786689811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45936.817786689811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45936.817786689811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45936.817786689811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45936.817786689811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45936.817786689811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45936.817786689811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45936.817786689811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45936.817786689811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45936.817786689811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45936.817786689811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45936.817786689811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45936.817786689811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45936.817786689811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45936.817786689811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45936.817786689811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45936.817786689811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45936.817786689811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45936.817786689811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45936.817786689811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45936.817786689811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45936.817786689811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45936.817786689811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45936.817786689811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45936.817786689811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45936.817786689811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45936.817786689811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45936.817786689811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45936.817786689811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45936.817786689811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45936.817786689811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45936.817786689811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45936.817786689811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45936.817786689811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45936.817786689811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45936.817786689811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45936.817786689811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45936.817786689811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45936.817786689811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45936.817786689811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45936.817786689811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45936.817786689811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45936.817786689811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45936.817786689811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45936.817786689811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45936.817786689811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45936.817786689811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45936.817786689811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45936.817786689811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45936.817786689811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45936.817786689811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45936.817786689811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45936.817786689811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45936.817786689811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45936.817786689811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45936.817786689811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45936.817786689811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45936.817786689811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45936.817786689811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45936.817786689811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45936.817786689811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45936.817786689811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45936.817786689811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45936.817786689811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45936.817786689811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45936.817786689811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45936.817786689811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45936.817786689811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45936.817786689811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45936.817786689811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45936.817786689811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45936.817786689811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45936.817786689811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45936.817786689811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45936.817786689811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45936.817786689811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45936.817786689811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45936.817786689811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45936.817786689811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45936.817786689811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45936.817786689811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45936.817786689811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45936.817786689811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45936.817786689811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45936.817786689811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45936.817786689811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45936.817786689811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45936.817786689811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45936.817786689811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45936.817786689811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45936.817786689811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45936.817786689811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45936.817786689811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45936.817786689811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45936.817786689811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45936.817786689811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45936.817786689811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45936.817786689811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45936.817786689811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45936.817786689811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45936.817786689811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45936.817786689811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45936.817786689811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45936.817786689811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45936.817786689811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45936.817786689811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45936.817786689811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45936.817786689811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45936.817786689811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45936.817786689811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45936.817786689811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45936.817786689811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45936.817786689811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45936.817786689811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45936.817786689811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45936.817786689811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45936.817786689811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45936.817786689811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45936.817786689811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45936.817786689811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45936.817786689811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45936.817786689811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45936.817786689811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45936.817786689811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45936.817786689811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45936.817786689811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45936.817786689811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45936.817786689811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45936.817786689811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45936.817786689811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45936.817786689811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45936.817786689811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45936.817786689811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45936.817786689811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45936.817786689811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45936.817786689811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45936.817786689811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45936.817786689811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45936.817786689811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45936.817786689811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45936.817786689811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45936.817786689811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45936.817786689811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45936.817786689811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45936.817786689811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45936.817786689811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45936.817786689811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45936.817786689811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45936.817786689811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45936.817786689811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45936.817786689811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45936.817786689811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45936.817786689811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45936.817786689811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45936.817786689811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45936.817786689811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45936.817786689811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45936.817786689811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45936.817786689811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45936.817786689811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45936.817786689811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45936.817786689811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45936.817786689811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45936.817786689811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45936.817786689811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45936.817786689811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45936.817786689811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45936.817786689811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45936.817786689811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45936.817786689811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45936.817786689811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45936.817786689811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45936.817786689811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45936.817786689811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45936.817786689811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45936.817786689811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45936.817786689811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45936.817786689811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45936.817786689811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45936.817786689811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45936.817786689811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45936.817786689811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45936.817786689811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45936.817786689811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45936.817786689811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45936.817786689811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45936.817786689811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45936.817786689811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45936.817786689811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45936.817786689811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45936.817786689811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45936.817786689811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45936.817786689811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45936.817786689811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45936.817786689811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45936.817786689811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45936.817786689811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45936.817786689811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45936.817786689811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45936.817786689811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45936.817786689811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45936.817786689811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45936.817786689811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45936.817786689811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45936.817786689811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45936.817786689811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45936.817786689811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45936.817786689811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45936.817786689811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45936.817786689811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45936.817786689811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45936.817786689811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45936.817786689811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45936.817786689811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45936.817786689811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45936.817786689811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45936.817786689811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45936.817786689811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45936.817786689811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45936.817786689811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45936.817786689811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45936.817786689811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45936.817786689811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45936.817786689811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45936.817786689811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45936.817786689811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45936.817786689811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45936.817786689811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45936.817786689811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45936.817786689811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45936.817786689811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45936.817786689811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45936.817786689811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45936.817786689811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45936.817786689811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45936.817786689811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45936.817786689811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45936.817786689811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45936.817786689811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45936.817786689811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45936.817786689811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45936.817786689811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45936.817786689811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45936.817786689811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45936.817786689811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45936.817786689811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45936.817786689811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45936.817786689811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45936.817786689811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45936.817786689811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45936.817786689811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45936.817786689811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45936.817786689811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45936.817786689811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45936.817786689811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45936.817786689811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45936.817786689811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45936.817786689811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45936.817786689811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45936.817786689811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45936.817786689811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45936.817786689811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45936.817786689811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45936.817786689811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45936.817786689811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45936.817786689811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45936.817786689811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45936.817786689811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45936.817786689811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45936.817786689811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45936.817786689811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45936.817786689811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45936.817786689811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45936.817786689811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45936.817786689811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45936.817786689811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45936.817786689811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45936.817786689811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45936.817786689811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45936.817786689811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45936.817786689811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45936.817786689811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45936.817786689811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45936.817786689811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45936.817786689811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45936.817786689811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45936.817786689811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45936.817786689811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45936.817786689811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45936.817786689811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45936.817786689811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45936.817786689811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45936.817786689811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45936.817786689811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45936.817786689811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45936.817786689811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45936.817786689811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45936.817786689811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45936.817786689811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45936.817786689811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45936.817786689811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45936.817786689811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45936.817786689811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45936.817786689811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45936.817786689811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45936.817786689811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45936.817786689811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45936.817786689811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45936.817786689811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45936.817786689811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45936.817786689811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45936.817786689811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45936.817786689811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45936.817786689811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45936.817786689811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45936.817786689811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45936.817786689811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45936.817786689811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45936.817786689811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45936.817786689811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45936.817786689811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45936.817786689811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45936.817786689811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45936.817786689811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45936.817786689811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45936.817786689811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45936.817786689811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45936.817786689811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45936.817786689811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45936.817786689811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45936.817786689811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45936.817786689811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45936.817786689811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45936.817786689811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233.33706909721514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1.6608421296259621</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5.3318981481424998E-2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3</v>
      </c>
      <c r="D5" s="107" t="s">
        <v>35137</v>
      </c>
      <c r="E5" s="144" t="s">
        <v>38964</v>
      </c>
      <c r="F5" s="145">
        <v>45936.794965277775</v>
      </c>
      <c r="G5" s="146">
        <f ca="1">IFERROR(NOW()-F5,"")</f>
        <v>2.2821296297479421E-2</v>
      </c>
      <c r="H5" s="145">
        <v>45936.783553240741</v>
      </c>
      <c r="I5" s="141" t="str">
        <f>IFERROR(VLOOKUP(D5,DB!A:F,6,0),"")</f>
        <v>Generator-SG</v>
      </c>
      <c r="J5" s="141" t="str">
        <f>IFERROR(VLOOKUP(D5,DB!A:G,7,0),"")</f>
        <v>Dead</v>
      </c>
      <c r="K5" s="148" t="s">
        <v>39063</v>
      </c>
      <c r="L5" s="143" t="str">
        <f>IFERROR(VLOOKUP(D5,DB!A:I,9,0),"")</f>
        <v>Latis</v>
      </c>
    </row>
    <row r="6" spans="1:16" ht="15" customHeight="1">
      <c r="A6" s="141"/>
      <c r="B6" s="141" t="str">
        <f>IFERROR(VLOOKUP(D6,DB!A:K,11,0),"")</f>
        <v/>
      </c>
      <c r="C6" s="142"/>
      <c r="D6" s="143"/>
      <c r="E6" s="144"/>
      <c r="F6" s="145"/>
      <c r="G6" s="146">
        <f ca="1">IFERROR(NOW()-F6,"")</f>
        <v>45936.817786574073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45936.817786574073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45936.817786574073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45936.817786574073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45936.817786574073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45936.817786574073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45936.817786574073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45936.817786574073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45936.817786574073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45936.817786574073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45936.817786574073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45936.817786574073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45936.817786574073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45936.817786574073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45936.817786574073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45936.817786574073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45936.817786574073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45936.817786574073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45936.817786574073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45936.817786574073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45936.817786574073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45936.817786574073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45936.817786574073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45936.817786574073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45936.817786574073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45936.817786574073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45936.817786574073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45936.817786574073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45936.817786574073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45936.817786574073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45936.817786574073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45936.817786574073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45936.817786574073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45936.817786574073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45936.817786574073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45936.817786574073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45936.817786574073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45936.817786574073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45936.817786574073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45936.817786574073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45936.817786574073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45936.817786574073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45936.817786574073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45936.817786574073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45936.817786574073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45936.817786574073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45936.817786574073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45936.817786574073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45936.817786574073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45936.817786574073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45936.817786574073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45936.817786574073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45936.817786574073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45936.817786574073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45936.817786574073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45936.817786574073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45936.817786574073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45936.817786574073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45936.817786574073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45936.817786574073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45936.817786574073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45936.817786574073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45936.817786574073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45936.817786574073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45936.817786574073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45936.817786574073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45936.817786574073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45936.817786574073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45936.817786574073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45936.817786574073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45936.817786574073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45936.817786574073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45936.817786574073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45936.817786574073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45936.817786574073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45936.817786574073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45936.817786574073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45936.817786574073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45936.817786574073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45936.817786574073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45936.817786574073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45936.817786574073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45936.817786574073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45936.817786574073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45936.817786574073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45936.817786574073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45936.817786574073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45936.817786574073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45936.817786574073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45936.817786574073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45936.817786574073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45936.817786574073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45936.817786574073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45936.817786574073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45936.817786574073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45936.817786574073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45936.817786574073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45936.817786574073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45936.817786574073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45936.817786574073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45936.817786574073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45936.817786574073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45936.817786574073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45936.817786574073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45936.817786574073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45936.817786574073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45936.817786574073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45936.817786574073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45936.817786574073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45936.817786574073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45936.817786574073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45936.817786574073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45936.817786574073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45936.817786574073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45936.817786574073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45936.817786574073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45936.817786574073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45936.817786574073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45936.817786574073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45936.817786574073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45936.817786574073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45936.817786574073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45936.817786574073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45936.817786574073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45936.817786574073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45936.817786574073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45936.817786574073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45936.817786574073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45936.817786574073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45936.817786574073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45936.817786574073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45936.817786574073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45936.817786574073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45936.817786574073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45936.817786574073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45936.817786574073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45936.817786574073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45936.817786574073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45936.817786574073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45936.817786574073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45936.817786574073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45936.817786574073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45936.817786574073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45936.817786574073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45936.817786574073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45936.817786574073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45936.817786574073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45936.817786574073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45936.817786574073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45936.817786574073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45936.817786574073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45936.817786574073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45936.817786574073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45936.817786574073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45936.817786574073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45936.817786574073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45936.817786574073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45936.817786574073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45936.817786574073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45936.817786574073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45936.817786574073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45936.817786574073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45936.817786574073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45936.817786574073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45936.817786574073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45936.817786574073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45936.817786574073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45936.817786574073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45936.817786574073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45936.817786574073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45936.817786574073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45936.817786574073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45936.817786574073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45936.817786574073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45936.817786574073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45936.817786574073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45936.817786574073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45936.817786574073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45936.817786574073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45936.817786574073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45936.817786574073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45936.817786574073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45936.817786574073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45936.817786574073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45936.817786574073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45936.817786574073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45936.817786574073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45936.817786574073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45936.817786574073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45936.817786574073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45936.817786574073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45936.817786574073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45936.817786574073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45936.817786574073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45936.817786574073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45936.817786574073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45936.817786574073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45936.817786574073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45936.817786574073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45936.817786574073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45936.817786574073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45936.817786574073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45936.817786574073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45936.817786574073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45936.817786574073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45936.817786574073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45936.817786574073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45936.817786574073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45936.817786574073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45936.817786574073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45936.817786574073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45936.817786574073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45936.817786574073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45936.817786574073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45936.817786574073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45936.817786574073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45936.817786574073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45936.817786574073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45936.817786574073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45936.817786574073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45936.817786574073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45936.817786574073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45936.817786574073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45936.817786574073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45936.817786574073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45936.817786574073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45936.817786574073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45936.817786574073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45936.817786574073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45936.817786574073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45936.817786574073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45936.817786574073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45936.817786574073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45936.817786574073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45936.817786574073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45936.817786574073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45936.817786574073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45936.817786574073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45936.817786574073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45936.817786574073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45936.817786574073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45936.817786574073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45936.817786574073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45936.817786574073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45936.817786574073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45936.817786574073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45936.817786574073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45936.817786574073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45936.817786574073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45936.817786574073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45936.817786574073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45936.817786574073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45936.817786574073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45936.817786574073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45936.817786574073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45936.817786574073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45936.817786574073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45936.817786574073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45936.817786574073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45936.817786574073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45936.817786574073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45936.817786574073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45936.817786574073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45936.817786574073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45936.817786574073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45936.817786574073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45936.817786574073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45936.817786574073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45936.817786574073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45936.817786574073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45936.817786574073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45936.817786574073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45936.817786574073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45936.817786574073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45936.817786574073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45936.817786574073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45936.817786574073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45936.817786574073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45936.817786574073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45936.817786574073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45936.817786574073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45936.817786574073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45936.817786574073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45936.817786574073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45936.817786574073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45936.817786574073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45936.817786574073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45936.817786574073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45936.817786574073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45936.817786574073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45936.817786574073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45936.817786574073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45936.817786574073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45936.817786574073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45936.817786574073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45936.817786574073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45936.817786574073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45936.817786574073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45936.817786574073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45936.817786574073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45936.817786574073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45936.817786574073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45936.817786574073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45936.817786574073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45936.817786574073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45936.817786574073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45936.817786574073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45936.817786574073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45936.817786574073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45936.817786574073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45936.817786574073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45936.817786574073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45936.817786574073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45936.817786574073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45936.817786574073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45936.817786574073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45936.817786574073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45936.817786574073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45936.817786574073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45936.817786574073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45936.817786574073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45936.817786574073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45936.817786574073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45936.817786574073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45936.817786574073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45936.817786574073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45936.817786574073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45936.817786574073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45936.817786574073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45936.817786574073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45936.817786574073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45936.817786574073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45936.817786574073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45936.817786574073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45936.817786574073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45936.817786574073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45936.817786574073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45936.817786574073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45936.817786574073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45936.817786574073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45936.817786574073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45936.817786574073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45936.817786574073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45936.817786574073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45936.817786574073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45936.817786574073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45936.817786574073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45936.817786574073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45936.817786574073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45936.817786574073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45936.817786574073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45936.817786574073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45936.817786574073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45936.817786574073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45936.817786574073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45936.817786574073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45936.817786574073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45936.817786574073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45936.817786574073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45936.817786574073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45936.817786574073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45936.817786574073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45936.817786574073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45936.817786574073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45936.817786574073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45936.817786574073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45936.817786574073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45936.817786574073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45936.817786574073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45936.817786574073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45936.817786574073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45936.817786574073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45936.817786574073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45936.817786574073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45936.817786574073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45936.817786574073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45936.817786574073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45936.817786574073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45936.817786574073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45936.817786574073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45936.817786574073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45936.817786574073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45936.817786574073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45936.817786574073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45936.817786574073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45936.817786574073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45936.817786574073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45936.817786574073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45936.817786574073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45936.817786574073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45936.817786574073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45936.817786574073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45936.817786574073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45936.817786574073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45936.817786574073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45936.817786574073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45936.817786574073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45936.817786574073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45936.817786574073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45936.817786574073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45936.817786574073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45936.817786574073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45936.817786574073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45936.817786574073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45936.817786574073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45936.817786574073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45936.817786574073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45936.817786574073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45936.817786574073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45936.817786574073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45936.817786574073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45936.817786574073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45936.817786574073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45936.817786574073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45936.817786574073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45936.817786574073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45936.817786574073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45936.817786574073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45936.817786574073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45936.817786574073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45936.817786574073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45936.817786574073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45936.817786574073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45936.817786574073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45936.817786574073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45936.817786574073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45936.817786574073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45936.817786574073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45936.817786574073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45936.817786574073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45936.817786574073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45936.817786574073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45936.817786574073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45936.817786574073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45936.817786574073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45936.817786574073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45936.817786574073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45936.817786574073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45936.817786574073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45936.817786574073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45936.817786574073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45936.817786574073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45936.817786574073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45936.817786574073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45936.817786574073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45936.817786574073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45936.817786574073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45936.817786574073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45936.817786574073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45936.817786574073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45936.817786574073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45936.817786574073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45936.817786574073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45936.817786574073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45936.817786574073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45936.817786574073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45936.817786574073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45936.817786574073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45936.817786574073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45936.817786574073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45936.817786574073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45936.817786574073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45936.817786574073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45936.817786574073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45936.817786574073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45936.817786574073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45936.817786574073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45936.817786574073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45936.817786574073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45936.817786574073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45936.817786574073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45936.817786574073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45936.817786574073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45936.817786574073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45936.817786574073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45936.817786574073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45936.817786574073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45936.817786574073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45936.817786574073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45936.817786574073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45936.817786574073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45936.817786574073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45936.817786574073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45936.817786574073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45936.817786574073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45936.817786574073</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45936.817786574073</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45936.817786574073</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19" sqref="A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44.985726504623017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10.628909374994691</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45936.817786689811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45936.817786689811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45936.817786689811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45936.817786689811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45936.817786689811</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45936.817786689811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45936.817786689811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45936.817786689811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45936.817786689811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45936.817786689811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45936.817786689811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45936.817786689811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45936.817786689811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45936.817786689811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45936.817786689811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45936.817786689811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45936.817786689811</v>
      </c>
      <c r="H20" s="38"/>
      <c r="I20" s="37" t="str">
        <f>IFERROR(VLOOKUP(D20,DB!A:F,6,0),"")</f>
        <v/>
      </c>
      <c r="J20" s="37" t="str">
        <f>IFERROR(VLOOKUP(D20,DB!A:G,7,0),"")</f>
        <v/>
      </c>
      <c r="K20" s="37"/>
      <c r="L20" s="37" t="str">
        <f>IFERROR(VLOOKUP(D20,DB!A:I,9,0),"")</f>
        <v/>
      </c>
      <c r="M20" s="136"/>
    </row>
    <row r="21" spans="1:13" ht="30.75">
      <c r="A21" s="37"/>
      <c r="B21" s="37" t="str">
        <f>IFERROR(VLOOKUP(D21,DB!A:K,11,0),"")</f>
        <v/>
      </c>
      <c r="C21" s="37"/>
      <c r="D21" s="37" t="s">
        <v>39068</v>
      </c>
      <c r="E21" s="37"/>
      <c r="F21" s="38"/>
      <c r="G21" s="39">
        <f ca="1">IFERROR(NOW()-F21,"-")</f>
        <v>45936.817786689811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45936.817786689811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45936.817786689811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45936.817786689811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45936.817786689811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45936.817786689811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45936.817786689811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45936.817786689811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45936.817786689811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45936.817786689811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45936.817786689811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45936.817786689811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45936.817786689811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45936.817786689811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45936.817786689811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45936.817786689811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45936.817786689811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45936.817786689811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45936.817786689811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45936.817786689811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45936.817786574073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45936.817786574073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45936.817786574073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45936.817786574073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45936.817786574073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45936.817786574073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45936.817786574073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45936.817786574073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45936.817786574073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45936.817786574073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45936.817786574073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45936.817786574073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45936.817786574073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45936.817786574073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45936.817786574073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45936.817786574073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45936.817786574073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45936.817786574073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45936.817786574073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45936.817786574073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45936.817786574073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45936.817786574073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45936.817786574073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45936.817786574073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45936.817786574073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45936.817786574073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45936.817786574073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45936.817786574073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45936.817786574073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45936.817786574073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45936.817786574073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45936.817786574073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45936.817786574073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45936.817786574073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45936.817786574073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45936.817786574073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45936.817786574073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45936.817786574073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45936.817786574073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45936.817786574073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45936.817786574073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45936.817786574073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45936.817786574073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45936.817786574073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45936.817786574073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45936.817786574073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45936.817786574073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45936.817786574073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45936.817786574073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45936.817786574073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45936.817786574073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45936.817786574073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45936.817786574073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45936.817786574073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45936.817786574073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45936.817786574073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45936.817786574073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45936.817786574073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45936.817786574073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45936.817786574073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45936.817786574073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45936.817786574073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45936.817786574073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45936.817786574073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45936.817786574073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45936.817786574073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45936.817786574073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45936.817786574073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45936.817786574073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45936.817786574073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45936.817786574073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45936.817786574073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45936.817786574073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45936.817786574073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45936.817786574073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45936.817786574073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45936.817786574073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45936.817786574073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45936.817786574073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45936.817786574073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45936.817786574073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45936.817786574073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45936.817786574073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45936.817786574073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45936.817786574073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45936.817786574073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45936.817786574073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45936.817786574073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45936.817786574073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45936.817786574073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45936.817786574073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45936.817786574073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45936.817786574073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45936.817786574073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45936.817786574073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45936.817786574073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45936.817786574073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45936.817786574073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45936.817786574073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45936.817786574073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45936.817786574073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45936.817786574073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45936.817786574073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45936.817786574073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45936.817786574073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45936.817786574073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45936.817786574073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45936.817786574073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45936.817786574073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45936.817786574073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45936.817786574073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45936.817786574073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45936.817786574073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45936.817786574073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45936.817786574073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45936.817786574073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45936.817786574073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45936.817786574073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45936.817786574073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45936.817786574073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45936.817786574073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45936.817786574073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10.044939351850189</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45936.817786689811</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2.9368143518513534</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1.8755412036989583</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45936.817786689811</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45936.817786689811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45936.817786689811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45936.817786689811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45936.817786689811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45936.817786689811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45936.817786689811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45936.817786689811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45936.817786689811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45936.817786689811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45936.817786689811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45936.817786689811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45936.817786689811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45936.817786689811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45936.817786689811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45936.817786689811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45936.817786689811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45936.817786689811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45936.817786689811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45936.817786689811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45936.817786689811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45936.817786689811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45936.817786689811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45936.817786689811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45936.817786689811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45936.817786689811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45936.817786689811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45936.817786689811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45936.817786689811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45936.817786689811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45936.817786689811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45936.817786689811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45936.817786689811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45936.817786689811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45936.817786689811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45936.817786689811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45936.817786689811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45936.817786689811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45936.817786689811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45936.817786689811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45936.817786689811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45936.817786689811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45936.817786689811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45936.817786689811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45936.817786689811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45936.817786689811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45936.817786689811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45936.817786689811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45936.817786689811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45936.817786689811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45936.817786689811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45936.817786689811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45936.817786689811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45936.817786689811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45936.817786689811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45936.817786689811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45936.817786689811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45936.817786689811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45936.817786689811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45936.817786689811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45936.817786689811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45936.817786689811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45936.817786689811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45936.817786689811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45936.817786689811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45936.817786689811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45936.817786689811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45936.817786689811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45936.817786689811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45936.817786689811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45936.817786689811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45936.817786689811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45936.817786689811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45936.817786689811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45936.817786689811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45936.817786689811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45936.817786689811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45936.817786689811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45936.817786689811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45936.817786689811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45936.817786689811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45936.817786689811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45936.817786689811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45936.817786689811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45936.817786689811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45936.817786689811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45936.817786689811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45936.817786689811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45936.817786689811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45936.817786689811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45936.817786689811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45936.817786689811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45936.817786689811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45936.817786689811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45936.817786689811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45936.817786689811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45936.817786689811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45936.817786689811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45936.817786689811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45936.817786689811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45936.817786689811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45936.817786689811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45936.817786689811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45936.817786689811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45936.817786689811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45936.817786689811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45936.817786689811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45936.817786689811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45936.817786689811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45936.817786689811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45936.817786689811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45936.817786689811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45936.817786689811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45936.817786689811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45936.817786689811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45936.817786689811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45936.817786689811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45936.817786689811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45936.817786689811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45936.817786689811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45936.817786689811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45936.817786689811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45936.817786689811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45936.817786689811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45936.817786689811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45936.817786689811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45936.817786689811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45936.817786689811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45936.817786689811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45936.817786689811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45936.817786689811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45936.817786689811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45936.817786689811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45936.817786689811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45936.817786689811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45936.817786689811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45936.817786689811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45936.817786689811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45936.817786689811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45936.817786689811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45936.817786689811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45936.817786689811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45936.817786689811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45936.817786689811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45936.817786689811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45936.817786689811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45936.817786689811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45936.817786689811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45936.817786689811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45936.817786689811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45936.817786689811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45936.817786689811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45936.817786689811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45936.817786689811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45936.817786689811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45936.817786689811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45936.817786689811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45936.817786689811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45936.817786689811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45936.817786689811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45936.817786689811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45936.817786689811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45936.817786689811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45936.817786689811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45936.817786689811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45936.817786689811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45936.817786689811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45936.817786689811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45936.817786689811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45936.817786689811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45936.817786689811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45936.817786689811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45936.817786689811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45936.817786689811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45936.817786689811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45936.817786689811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45936.817786689811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45936.817786689811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45936.817786689811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45936.817786689811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45936.817786689811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45936.817786689811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45936.817786689811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45936.817786689811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45936.817786689811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45936.817786689811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45936.817786689811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45936.817786689811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45936.817786689811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45936.817786689811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45936.817786689811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45936.817786689811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45936.817786689811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45936.817786689811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45936.817786689811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45936.817786689811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45936.817786689811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45936.817786689811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45936.817786689811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45936.817786689811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45936.817786689811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45936.817786689811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45936.817786689811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45936.817786689811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45936.817786689811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45936.817786689811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45936.817786689811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45936.817786689811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45936.817786689811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45936.817786689811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45936.817786689811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45936.817786689811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45936.817786689811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45936.817786689811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45936.817786689811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45936.817786689811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45936.817786689811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45936.817786689811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45936.817786689811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45936.817786689811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45936.817786689811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45936.817786689811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45936.817786689811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45936.817786689811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45936.817786689811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45936.817786689811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45936.817786689811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45936.817786689811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45936.817786689811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45936.817786689811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45936.817786689811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45936.817786689811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45936.817786689811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45936.817786689811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45936.817786689811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45936.817786689811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45936.817786689811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45936.817786689811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45936.817786689811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45936.817786689811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45936.817786689811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45936.817786689811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45936.817786689811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45936.817786689811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45936.817786689811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45936.817786689811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45936.817786689811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45936.817786689811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45936.817786689811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45936.817786689811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45936.817786689811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45936.817786689811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45936.817786689811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45936.817786689811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45936.817786689811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45936.817786689811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45936.817786689811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45936.817786689811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45936.817786689811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45936.817786689811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45936.817786689811</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