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007" documentId="13_ncr:1_{F6CB121F-512D-4AA6-A0C1-0FB36C537598}" xr6:coauthVersionLast="47" xr6:coauthVersionMax="47" xr10:uidLastSave="{9DB0ADD8-5D99-4479-8D4B-349772888E09}"/>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<sst xmlns="http://schemas.openxmlformats.org/spreadsheetml/2006/main" count="178582" uniqueCount="39075">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</sst>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K4" sqref="K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285.14668402777897</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4.6513715277760639</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45948.095109953705</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45948.095109953705</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45948.095109953705</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45948.095109953705</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45948.095109953705</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45948.095109953705</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45948.095109953705</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45948.095109953705</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43"/>
      <c r="E12" s="140"/>
      <c r="F12" s="141"/>
      <c r="G12" s="142">
        <f ca="1">IFERROR(NOW()-F12,"")</f>
        <v>45948.095109953705</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45948.095109953705</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45948.095109953705</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45948.095109953705</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45948.095109953705</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45948.095109953705</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45948.095109953705</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45948.095109953705</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45948.095109953705</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45948.095109953705</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45948.095109953705</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45948.095109953705</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45948.095109953705</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45948.095109953705</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45948.095109953705</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45948.095109953705</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45948.095109953705</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45948.095109953705</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45948.095109953705</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45948.095109953705</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45948.095109953705</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45948.095109953705</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45948.095109953705</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45948.095109953705</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45948.095109953705</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45948.095109953705</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45948.095109953705</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45948.095109953705</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45948.095109953705</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45948.095109953705</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45948.095109953705</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45948.095109953705</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45948.095109953705</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45948.095109953705</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45948.095109953705</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45948.095109953705</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45948.095109953705</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45948.095109953705</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45948.095109953705</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45948.095109953705</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45948.095109953705</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45948.095109953705</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45948.095109953705</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45948.095109953705</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45948.095109953705</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45948.095109953705</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45948.095109953705</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45948.095109953705</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45948.095109953705</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45948.095109953705</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45948.095109953705</v>
      </c>
      <c r="H62" s="141"/>
      <c r="I62" s="139" t="str">
        <f>IFERROR(VLOOKUP(D62,DB!A:F,6,0),"")</f>
        <v/>
      </c>
      <c r="J62" s="139" t="str">
        <f>IFERROR(VLOOKUP(D62,DB!A:G,7,0),"")</f>
        <v/>
      </c>
      <c r="K62" s="143"/>
      <c r="L62" s="144" t="str">
        <f>IFERROR(VLOOKUP(D62,DB!A:I,9,0),"")</f>
        <v/>
      </c>
    </row>
    <row r="63" spans="1:12" ht="15" customHeight="1">
      <c r="A63" s="160"/>
      <c r="B63" s="161" t="str">
        <f>IFERROR(VLOOKUP(D63,DB!A:K,11,0),"")</f>
        <v/>
      </c>
      <c r="C63" s="161"/>
      <c r="D63" s="161"/>
      <c r="E63" s="162"/>
      <c r="F63" s="163"/>
      <c r="G63" s="164">
        <f ca="1">IFERROR(NOW()-F63,"")</f>
        <v>45948.095109953705</v>
      </c>
      <c r="H63" s="163"/>
      <c r="I63" s="161" t="str">
        <f>IFERROR(VLOOKUP(D63,DB!A:F,6,0),"")</f>
        <v/>
      </c>
      <c r="J63" s="161" t="str">
        <f>IFERROR(VLOOKUP(D63,DB!A:G,7,0),"")</f>
        <v/>
      </c>
      <c r="K63" s="165"/>
      <c r="L63" s="166" t="str">
        <f>IFERROR(VLOOKUP(D63,DB!A:I,9,0),"")</f>
        <v/>
      </c>
    </row>
    <row r="64" spans="1:12" ht="15" customHeight="1">
      <c r="A64" s="138"/>
      <c r="B64" s="139" t="str">
        <f>IFERROR(VLOOKUP(D64,DB!A:K,11,0),"")</f>
        <v/>
      </c>
      <c r="C64" s="139"/>
      <c r="D64" s="139"/>
      <c r="E64" s="140"/>
      <c r="F64" s="141"/>
      <c r="G64" s="142">
        <f ca="1">IFERROR(NOW()-F64,"")</f>
        <v>45948.095109953705</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45948.095109953705</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45948.095109953705</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45948.095109953705</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45948.095109953705</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45948.095109953705</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45948.095109953705</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45948.095109953705</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45948.095109953705</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45948.095109953705</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45948.095109953705</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45948.095109953705</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45948.095109953705</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45948.095109953705</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45948.095109953705</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45948.095109953705</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45948.095109953705</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45948.095109953705</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45948.095109953705</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45948.095109953705</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45948.095109953705</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45948.095109953705</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45948.095109953705</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45948.095109953705</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45948.095109953705</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45948.095109953705</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45948.095109953705</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45948.095109953705</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45948.095109953705</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45948.095109953705</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45948.095109953705</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45948.095109953705</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45948.095109953705</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45948.095109953705</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45948.095109953705</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45948.095109953705</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45948.095109953705</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45948.095109953705</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45948.095109953705</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45948.095109953705</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45948.095109953705</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45948.095109953705</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45948.095109953705</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45948.095109953705</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45948.095109953705</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45948.095109953705</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45948.095109953705</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45948.095109953705</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45948.095109953705</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45948.095109953705</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45948.095109953705</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45948.095109953705</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45948.095109953705</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45948.095109953705</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45948.095109953705</v>
      </c>
      <c r="H118" s="141"/>
      <c r="I118" s="139" t="str">
        <f>IFERROR(VLOOKUP(D118,DB!A:F,6,0),"")</f>
        <v/>
      </c>
      <c r="J118" s="139" t="str">
        <f>IFERROR(VLOOKUP(D118,DB!A:G,7,0),"")</f>
        <v/>
      </c>
      <c r="K118" s="143"/>
      <c r="L118" s="144" t="str">
        <f>IFERROR(VLOOKUP(D118,DB!A:I,9,0),"")</f>
        <v/>
      </c>
    </row>
    <row r="119" spans="1:12" ht="15" customHeight="1">
      <c r="A119" s="160"/>
      <c r="B119" s="161" t="str">
        <f>IFERROR(VLOOKUP(D119,DB!A:K,11,0),"")</f>
        <v/>
      </c>
      <c r="C119" s="161"/>
      <c r="D119" s="161"/>
      <c r="E119" s="162"/>
      <c r="F119" s="163"/>
      <c r="G119" s="164">
        <f ca="1">IFERROR(NOW()-F119,"")</f>
        <v>45948.095109953705</v>
      </c>
      <c r="H119" s="163"/>
      <c r="I119" s="161" t="str">
        <f>IFERROR(VLOOKUP(D119,DB!A:F,6,0),"")</f>
        <v/>
      </c>
      <c r="J119" s="161" t="str">
        <f>IFERROR(VLOOKUP(D119,DB!A:G,7,0),"")</f>
        <v/>
      </c>
      <c r="K119" s="165"/>
      <c r="L119" s="166" t="str">
        <f>IFERROR(VLOOKUP(D119,DB!A:I,9,0),"")</f>
        <v/>
      </c>
    </row>
  </sheetData>
  <customSheetViews>
    <customSheetView guid="{F6042A99-DD27-4453-835D-0834D95730CC}" filter="1" showAutoFilter="1">
      <pageMargins left="0" right="0" top="0" bottom="0" header="0" footer="0"/>
      <autoFilter ref="B1:M1" xr:uid="{4D5CFFBD-3AE7-458C-B3E2-8F2A020D64D6}"/>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141.36802662037371</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123.09527199074364</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3.5993344907401479</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0.31108217592554865</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45948.095109953705</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45948.095109953705</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45948.095109953705</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45948.095109953705</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45948.095109953705</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45948.095109953705</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45948.095109953705</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45948.095109953705</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45948.095109953705</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45948.095109953705</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45948.095109953705</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45948.095109953705</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45948.095109953705</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45948.095109953705</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45948.095109953705</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45948.095109953705</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45948.095109953705</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45948.095109953705</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45948.095109953705</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45948.095109953705</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45948.095109953705</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45948.095109953705</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45948.095109953705</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45948.095109953705</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45948.095109953705</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45948.095109953705</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45948.095109953705</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45948.095109953705</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45948.095109953705</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45948.095109953705</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45948.095109953705</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45948.095109953705</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45948.095109953705</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45948.095109953705</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45948.095109953705</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45948.095109953705</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45948.095109953705</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45948.095109953705</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45948.095109953705</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45948.095109953705</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45948.095109953705</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45948.095109953705</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45948.095109953705</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45948.095109953705</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45948.095109953705</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45948.095109953705</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45948.095109953705</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45948.095109953705</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45948.095109953705</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45948.095109953705</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45948.095109953705</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45948.095109953705</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45948.095109953705</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45948.095109953705</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45948.095109953705</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45948.095109953705</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45948.095109953705</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45948.095109953705</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45948.095109953705</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45948.095109953705</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45948.095109953705</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45948.095109953705</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45948.095109953705</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45948.095109953705</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45948.095109953705</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45948.095109953705</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45948.095109953705</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45948.095109953705</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45948.095109953705</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45948.095109953705</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45948.095109953705</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45948.095109953705</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45948.095109953705</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45948.095109953705</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45948.095109953705</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45948.095109953705</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45948.095109953705</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45948.095109953705</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45948.095109953705</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45948.095109953705</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45948.095109953705</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45948.095109953705</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45948.095109953705</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45948.095109953705</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45948.095109953705</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45948.095109953705</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45948.095109953705</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45948.095109953705</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45948.095109953705</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45948.095109953705</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45948.095109953705</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45948.095109953705</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45948.095109953705</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45948.095109953705</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45948.095109953705</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45948.095109953705</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45948.095109953705</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45948.095109953705</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45948.095109953705</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45948.095109953705</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45948.095109953705</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R3</v>
      </c>
      <c r="C2" s="18"/>
      <c r="D2" s="18" t="s">
        <v>5155</v>
      </c>
      <c r="E2" s="18"/>
      <c r="F2" s="20"/>
      <c r="G2" s="21">
        <f t="shared" ref="G2:G51" ca="1" si="0">IFERROR(NOW()-F2,"-")</f>
        <v>45948.095109953705</v>
      </c>
      <c r="H2" s="22"/>
      <c r="I2" s="19" t="str">
        <f>IFERROR(VLOOKUP(D2,DB!A:F,6,0),"")</f>
        <v>Power Cube</v>
      </c>
      <c r="J2" s="18" t="str">
        <f>IFERROR(VLOOKUP(D2,DB!A:G,7,0),"")</f>
        <v>Good</v>
      </c>
      <c r="K2" s="47"/>
      <c r="L2" s="23" t="str">
        <f>IFERROR(VLOOKUP(D2,DB!A:I,9,0),"")</f>
        <v>Zain</v>
      </c>
    </row>
    <row r="3" spans="1:13" ht="15" customHeight="1">
      <c r="A3" s="19"/>
      <c r="B3" s="64" t="str">
        <f>IFERROR(VLOOKUP(D3,DB!A:K,11,0),"")</f>
        <v>R3</v>
      </c>
      <c r="C3" s="18"/>
      <c r="D3" s="18" t="s">
        <v>5049</v>
      </c>
      <c r="E3" s="18"/>
      <c r="F3" s="20"/>
      <c r="G3" s="21">
        <f t="shared" ca="1" si="0"/>
        <v>45948.095109953705</v>
      </c>
      <c r="H3" s="22"/>
      <c r="I3" s="19" t="str">
        <f>IFERROR(VLOOKUP(D3,DB!A:F,6,0),"")</f>
        <v>SCECO-Rental-Genset</v>
      </c>
      <c r="J3" s="18" t="str">
        <f>IFERROR(VLOOKUP(D3,DB!A:G,7,0),"")</f>
        <v>Good</v>
      </c>
      <c r="K3" s="47"/>
      <c r="L3" s="23" t="str">
        <f>IFERROR(VLOOKUP(D3,DB!A:I,9,0),"")</f>
        <v>Zain</v>
      </c>
    </row>
    <row r="4" spans="1:13" ht="15" customHeight="1">
      <c r="A4" s="19"/>
      <c r="B4" s="64" t="str">
        <f>IFERROR(VLOOKUP(D4,DB!A:K,11,0),"")</f>
        <v>R3</v>
      </c>
      <c r="C4" s="18"/>
      <c r="D4" s="18" t="s">
        <v>5224</v>
      </c>
      <c r="E4" s="18"/>
      <c r="F4" s="20"/>
      <c r="G4" s="21">
        <f t="shared" ca="1" si="0"/>
        <v>45948.095109953705</v>
      </c>
      <c r="H4" s="22"/>
      <c r="I4" s="19" t="str">
        <f>IFERROR(VLOOKUP(D4,DB!A:F,6,0),"")</f>
        <v>SCECO-Rental-Genset</v>
      </c>
      <c r="J4" s="18" t="str">
        <f>IFERROR(VLOOKUP(D4,DB!A:G,7,0),"")</f>
        <v>Good</v>
      </c>
      <c r="K4" s="47"/>
      <c r="L4" s="23" t="str">
        <f>IFERROR(VLOOKUP(D4,DB!A:I,9,0),"")</f>
        <v>Zain</v>
      </c>
    </row>
    <row r="5" spans="1:13" ht="15" customHeight="1">
      <c r="A5" s="19"/>
      <c r="B5" s="64" t="str">
        <f>IFERROR(VLOOKUP(D5,DB!A:K,11,0),"")</f>
        <v>R3</v>
      </c>
      <c r="C5" s="18"/>
      <c r="D5" s="18" t="s">
        <v>5238</v>
      </c>
      <c r="E5" s="18"/>
      <c r="F5" s="20"/>
      <c r="G5" s="21">
        <f t="shared" ca="1" si="0"/>
        <v>45948.095109953705</v>
      </c>
      <c r="H5" s="22"/>
      <c r="I5" s="19" t="str">
        <f>IFERROR(VLOOKUP(D5,DB!A:F,6,0),"")</f>
        <v>Power Cube</v>
      </c>
      <c r="J5" s="18" t="str">
        <f>IFERROR(VLOOKUP(D5,DB!A:G,7,0),"")</f>
        <v>In progress</v>
      </c>
      <c r="K5" s="47"/>
      <c r="L5" s="23" t="str">
        <f>IFERROR(VLOOKUP(D5,DB!A:I,9,0),"")</f>
        <v>Zain</v>
      </c>
    </row>
    <row r="6" spans="1:13" ht="15" customHeight="1">
      <c r="A6" s="19"/>
      <c r="B6" s="64" t="str">
        <f>IFERROR(VLOOKUP(D6,DB!A:K,11,0),"")</f>
        <v/>
      </c>
      <c r="C6" s="18"/>
      <c r="D6" s="64"/>
      <c r="E6" s="18"/>
      <c r="F6" s="20"/>
      <c r="G6" s="21">
        <f t="shared" ca="1" si="0"/>
        <v>45948.095109953705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45948.095109953705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45948.095109953705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45948.095109953705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45948.095109953705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45948.095109953705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45948.095109953705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45948.095109953705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45948.095109953705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45948.095109953705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45948.095109953705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45948.095109953705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45948.095109953705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45948.095109953705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45948.095109953705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45948.095109953705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45948.095109953705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45948.095109953705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45948.095109953705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45948.095109953705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45948.095109953705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45948.095109953705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45948.095109953705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45948.095109953705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45948.095109953705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45948.095109953705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45948.095109953705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45948.095109953705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45948.095109953705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45948.095109953705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45948.095109953705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45948.095109953705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45948.095109953705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45948.095109953705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45948.095109953705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45948.095109953705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45948.095109953705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45948.095109953705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45948.095109953705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45948.095109953705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45948.095109953705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45948.095109953705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45948.095109953705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45948.095109953705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45948.095109953705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45948.095109953705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45948.095109953705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45948.095109953705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45948.095109953705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45948.095109953705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45948.095109953705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45948.095109953705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45948.095109953705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45948.095109953705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45948.095109953705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45948.095109953705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45948.095109953705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45948.095109953705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45948.095109953705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45948.095109953705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45948.095109953705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45948.095109953705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45948.095109953705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45948.095109953705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45948.095109953705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45948.095109953705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45948.095109953705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45948.095109953705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45948.095109953705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45948.095109953705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45948.095109953705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45948.095109953705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45948.095109953705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45948.095109953705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45948.095109953705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45948.095109953705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45948.095109953705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45948.095109953705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45948.095109953705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45948.095109953705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45948.095109953705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45948.095109953705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45948.095109953705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45948.095109953705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45948.095109953705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45948.095109953705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45948.095109953705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45948.095109953705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45948.095109953705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45948.095109953705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45948.095109953705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45948.095109953705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45948.095109953705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45948.095109953705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45948.095109953705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45948.095109953705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45948.095109953705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45948.095109953705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45948.095109953705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45948.095109953705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45948.095109953705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45948.095109953705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45948.095109953705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45948.095109953705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45948.095109953705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45948.095109953705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45948.095109953705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45948.095109953705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45948.095109953705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45948.095109953705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45948.095109953705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45948.095109953705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45948.095109953705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45948.095109953705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45948.095109953705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45948.095109953705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45948.095109953705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45948.095109953705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45948.095109953705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45948.095109953705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45948.095109953705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45948.095109953705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45948.095109953705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45948.095109953705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45948.095109953705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45948.095109953705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45948.095109953705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45948.095109953705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45948.095109953705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45948.095109953705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45948.095109953705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45948.095109953705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45948.095109953705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45948.095109953705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45948.095109953705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45948.095109953705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45948.095109953705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45948.095109953705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45948.095109953705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45948.095109953705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45948.095109953705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45948.095109953705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45948.095109953705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45948.095109953705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45948.095109953705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45948.095109953705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45948.095109953705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45948.095109953705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45948.095109953705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45948.095109953705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45948.095109953705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45948.095109953705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45948.095109953705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45948.095109953705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45948.095109953705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45948.095109953705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45948.095109953705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45948.095109953705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45948.095109953705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45948.095109953705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45948.095109953705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45948.095109953705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45948.095109953705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45948.095109953705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45948.095109953705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45948.095109953705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45948.095109953705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45948.095109953705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45948.095109953705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45948.095109953705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45948.095109953705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45948.095109953705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45948.095109953705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45948.095109953705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45948.095109953705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45948.095109953705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45948.095109953705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45948.095109953705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45948.095109953705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45948.095109953705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45948.095109953705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45948.095109953705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45948.095109953705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45948.095109953705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45948.095109953705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45948.095109953705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45948.095109953705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45948.095109953705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45948.095109953705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45948.095109953705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45948.095109953705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45948.095109953705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45948.095109953705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45948.095109953705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45948.095109953705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45948.095109953705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45948.095109953705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45948.095109953705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45948.095109953705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45948.095109953705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45948.095109953705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45948.095109953705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45948.095109953705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45948.095109953705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45948.095109953705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45948.095109953705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45948.095109953705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45948.095109953705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45948.095109953705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45948.095109953705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45948.095109953705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45948.095109953705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45948.095109953705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45948.095109953705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45948.095109953705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45948.095109953705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45948.095109953705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45948.095109953705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45948.095109953705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45948.095109953705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45948.095109953705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45948.095109953705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45948.095109953705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45948.095109953705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45948.095109953705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45948.095109953705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45948.095109953705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45948.095109953705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45948.095109953705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45948.095109953705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45948.095109953705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45948.095109953705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45948.095109953705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45948.095109953705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45948.095109953705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45948.095109953705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45948.095109953705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45948.095109953705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45948.095109953705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45948.095109953705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45948.095109953705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45948.095109953705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45948.095109953705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45948.095109953705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45948.095109953705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45948.095109953705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45948.095109953705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45948.095109953705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45948.095109953705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45948.095109953705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45948.095109953705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45948.095109953705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45948.095109953705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45948.095109953705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45948.095109953705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45948.095109953705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45948.095109953705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45948.095109953705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45948.095109953705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45948.095109953705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45948.095109953705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45948.095109953705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45948.095109953705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45948.095109953705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45948.095109953705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45948.095109953705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45948.095109953705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45948.095109953705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45948.095109953705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45948.095109953705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45948.095109953705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45948.095109953705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45948.095109953705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45948.095109953705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45948.095109953705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45948.095109953705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45948.095109953705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45948.095109953705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45948.095109953705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45948.095109953705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45948.095109953705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45948.095109953705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45948.095109953705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45948.095109953705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45948.095109953705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45948.095109953705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45948.095109953705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45948.095109953705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45948.095109953705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45948.095109953705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45948.095109953705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45948.095109953705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45948.095109953705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45948.095109953705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45948.095109953705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45948.095109953705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45948.095109953705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45948.095109953705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45948.095109953705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45948.095109953705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45948.095109953705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45948.095109953705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45948.095109953705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45948.095109953705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45948.095109953705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45948.095109953705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45948.095109953705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45948.095109953705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45948.095109953705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45948.095109953705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45948.095109953705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45948.095109953705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45948.095109953705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45948.095109953705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45948.095109953705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45948.095109953705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45948.095109953705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45948.095109953705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45948.095109953705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45948.095109953705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45948.095109953705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45948.095109953705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45948.095109953705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45948.095109953705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45948.095109953705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45948.095109953705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45948.095109953705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45948.095109953705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45948.095109953705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45948.095109953705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45948.095109953705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45948.095109953705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45948.095109953705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45948.095109953705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45948.095109953705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45948.095109953705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45948.095109953705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45948.095109953705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45948.095109953705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45948.095109953705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45948.095109953705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45948.095109953705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45948.095109953705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45948.095109953705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45948.095109953705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45948.095109953705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45948.095109953705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45948.095109953705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45948.095109953705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45948.095109953705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45948.095109953705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45948.095109953705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45948.095109953705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45948.095109953705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45948.095109953705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45948.095109953705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45948.095109953705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45948.095109953705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45948.095109953705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45948.095109953705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45948.095109953705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45948.095109953705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45948.095109953705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45948.095109953705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45948.095109953705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45948.095109953705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45948.095109953705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45948.095109953705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45948.095109953705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45948.095109953705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45948.095109953705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45948.095109953705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45948.095109953705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45948.095109953705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45948.095109953705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45948.095109953705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45948.095109953705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45948.095109953705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45948.095109953705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45948.095109953705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45948.095109953705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45948.095109953705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45948.095109953705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45948.095109953705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45948.095109953705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45948.095109953705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45948.095109953705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45948.095109953705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45948.095109953705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45948.095109953705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45948.095109953705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45948.095109953705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45948.095109953705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45948.095109953705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45948.095109953705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45948.095109953705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45948.095109953705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45948.095109953705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45948.095109953705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45948.095109953705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45948.095109953705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45948.095109953705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45948.095109953705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45948.095109953705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45948.095109953705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45948.095109953705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45948.095109953705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45948.095109953705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45948.095109953705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45948.095109953705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45948.095109953705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45948.095109953705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45948.095109953705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45948.095109953705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45948.095109953705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45948.095109953705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45948.095109953705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45948.095109953705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45948.095109953705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45948.095109953705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45948.095109953705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45948.095109953705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45948.095109953705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45948.095109953705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45948.095109953705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45948.095109953705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45948.095109953705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45948.095109953705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45948.095109953705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45948.095109953705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45948.095109953705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45948.095109953705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45948.095109953705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45948.095109953705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45948.095109953705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45948.095109953705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45948.095109953705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45948.095109953705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45948.095109953705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45948.095109953705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45948.095109953705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45948.095109953705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45948.095109953705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45948.095109953705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45948.095109953705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45948.095109953705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45948.095109953705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45948.095109953705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45948.095109953705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45948.095109953705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45948.095109953705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45948.095109953705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45948.095109953705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45948.095109953705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45948.095109953705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45948.095109953705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45948.095109953705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45948.095109953705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45948.095109953705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45948.095109953705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45948.095109953705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45948.095109953705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45948.095109953705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45948.095109953705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45948.095109953705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45948.095109953705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45948.095109953705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45948.095109953705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45948.095109953705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45948.095109953705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45948.095109953705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45948.095109953705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45948.095109953705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45948.095109953705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45948.095109953705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45948.095109953705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45948.095109953705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45948.095109953705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45948.095109953705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45948.095109953705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45948.095109953705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45948.095109953705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45948.095109953705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45948.095109953705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45948.095109953705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45948.095109953705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45948.095109953705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45948.095109953705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45948.095109953705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45948.095109953705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45948.095109953705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45948.095109953705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45948.095109953705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45948.095109953705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45948.095109953705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45948.095109953705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45948.095109953705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45948.095109953705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45948.095109953705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45948.095109953705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45948.095109953705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45948.095109953705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45948.095109953705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45948.095109953705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45948.095109953705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45948.095109953705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45948.095109953705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45948.095109953705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45948.095109953705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45948.095109953705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45948.095109953705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45948.095109953705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45948.095109953705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45948.095109953705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45948.095109953705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45948.095109953705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45948.095109953705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45948.095109953705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45948.095109953705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45948.095109953705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45948.095109953705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45948.095109953705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45948.095109953705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45948.095109953705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45948.095109953705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45948.095109953705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45948.095109953705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45948.095109953705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45948.095109953705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45948.095109953705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45948.095109953705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45948.095109953705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45948.095109953705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45948.095109953705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45948.095109953705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45948.095109953705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45948.095109953705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45948.095109953705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45948.095109953705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45948.095109953705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45948.095109953705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45948.095109953705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45948.095109953705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45948.095109953705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45948.095109953705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45948.095109953705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45948.095109953705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45948.095109953705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45948.095109953705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45948.095109953705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45948.095109953705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45948.095109953705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45948.095109953705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45948.095109953705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45948.095109953705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45948.095109953705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45948.095109953705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45948.095109953705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45948.095109953705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45948.095109953705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45948.095109953705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45948.095109953705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45948.095109953705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45948.095109953705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45948.095109953705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45948.095109953705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45948.095109953705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45948.095109953705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45948.095109953705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45948.095109953705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45948.095109953705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45948.095109953705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45948.095109953705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45948.095109953705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45948.095109953705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45948.095109953705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45948.095109953705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45948.095109953705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45948.095109953705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45948.095109953705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45948.095109953705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45948.095109953705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45948.095109953705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45948.095109953705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45948.095109953705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45948.095109953705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45948.095109953705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45948.095109953705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45948.095109953705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45948.095109953705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45948.095109953705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45948.095109953705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45948.095109953705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45948.095109953705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45948.095109953705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45948.095109953705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45948.095109953705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45948.095109953705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45948.095109953705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45948.095109953705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45948.095109953705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45948.095109953705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45948.095109953705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45948.095109953705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45948.095109953705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45948.095109953705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45948.095109953705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45948.095109953705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45948.095109953705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45948.095109953705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45948.095109953705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45948.095109953705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45948.095109953705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45948.095109953705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45948.095109953705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45948.095109953705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45948.095109953705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45948.095109953705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45948.095109953705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45948.095109953705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45948.095109953705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45948.095109953705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45948.095109953705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45948.095109953705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45948.095109953705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45948.095109953705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45948.095109953705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45948.095109953705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45948.095109953705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45948.095109953705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45948.095109953705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45948.095109953705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45948.095109953705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45948.095109953705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45948.095109953705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45948.095109953705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45948.095109953705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45948.095109953705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45948.095109953705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45948.095109953705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45948.095109953705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45948.095109953705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45948.095109953705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45948.095109953705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45948.095109953705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45948.095109953705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45948.095109953705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45948.095109953705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45948.095109953705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45948.095109953705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45948.095109953705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45948.095109953705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45948.095109953705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45948.095109953705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45948.095109953705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45948.095109953705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45948.095109953705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45948.095109953705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45948.095109953705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45948.095109953705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45948.095109953705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45948.095109953705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45948.095109953705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45948.095109953705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45948.095109953705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45948.095109953705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45948.095109953705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45948.095109953705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45948.095109953705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45948.095109953705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45948.095109953705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45948.095109953705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45948.095109953705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45948.095109953705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45948.095109953705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45948.095109953705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45948.095109953705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45948.095109953705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45948.095109953705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45948.095109953705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45948.095109953705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45948.095109953705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45948.095109953705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45948.095109953705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45948.095109953705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45948.095109953705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45948.095109953705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45948.095109953705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45948.095109953705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45948.095109953705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45948.095109953705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45948.095109953705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45948.095109953705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45948.095109953705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45948.095109953705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45948.095109953705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45948.095109953705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45948.095109953705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45948.095109953705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45948.095109953705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45948.095109953705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45948.095109953705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45948.095109953705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45948.095109953705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45948.095109953705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45948.095109953705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45948.095109953705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45948.095109953705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45948.095109953705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45948.095109953705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45948.095109953705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45948.095109953705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45948.095109953705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45948.095109953705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45948.095109953705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45948.095109953705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45948.095109953705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45948.095109953705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45948.095109953705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45948.095109953705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45948.095109953705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45948.095109953705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45948.095109953705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45948.095109953705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45948.095109953705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45948.095109953705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45948.095109953705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45948.095109953705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45948.095109953705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45948.095109953705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45948.095109953705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45948.095109953705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45948.095109953705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45948.095109953705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45948.095109953705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45948.095109953705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45948.095109953705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45948.095109953705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45948.095109953705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45948.095109953705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45948.095109953705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45948.095109953705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45948.095109953705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45948.095109953705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45948.095109953705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45948.095109953705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45948.095109953705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45948.095109953705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45948.095109953705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45948.095109953705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45948.095109953705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45948.095109953705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45948.095109953705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45948.095109953705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45948.095109953705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45948.095109953705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45948.095109953705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45948.095109953705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45948.095109953705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45948.095109953705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45948.095109953705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45948.095109953705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45948.095109953705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45948.095109953705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45948.095109953705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45948.095109953705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45948.095109953705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45948.095109953705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45948.095109953705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45948.095109953705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45948.095109953705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45948.095109953705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45948.095109953705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45948.095109953705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45948.095109953705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45948.095109953705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45948.095109953705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45948.095109953705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45948.095109953705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45948.095109953705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45948.095109953705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45948.095109953705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45948.095109953705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45948.095109953705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45948.095109953705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45948.095109953705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45948.095109953705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45948.095109953705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45948.095109953705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45948.095109953705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45948.095109953705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45948.095109953705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45948.095109953705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45948.095109953705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45948.095109953705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45948.095109953705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45948.095109953705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45948.095109953705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45948.095109953705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45948.095109953705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45948.095109953705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45948.095109953705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45948.095109953705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45948.095109953705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45948.095109953705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45948.095109953705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45948.095109953705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45948.095109953705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45948.095109953705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45948.095109953705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45948.095109953705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45948.095109953705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45948.095109953705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45948.095109953705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45948.095109953705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45948.095109953705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45948.095109953705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45948.095109953705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45948.095109953705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45948.095109953705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45948.095109953705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45948.095109953705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45948.095109953705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45948.095109953705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45948.095109953705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45948.095109953705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45948.095109953705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45948.095109953705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45948.095109953705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45948.095109953705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45948.095109953705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45948.095109953705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45948.095109953705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45948.095109953705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45948.095109953705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45948.095109953705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45948.095109953705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45948.095109953705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45948.095109953705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45948.095109953705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45948.095109953705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45948.095109953705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45948.095109953705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45948.095109953705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45948.095109953705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45948.095109953705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45948.095109953705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45948.095109953705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45948.095109953705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45948.095109953705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45948.095109953705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45948.095109953705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45948.095109953705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45948.095109953705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45948.095109953705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45948.095109953705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45948.095109953705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45948.095109953705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45948.095109953705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45948.095109953705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45948.095109953705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45948.095109953705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45948.095109953705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45948.095109953705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45948.095109953705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45948.095109953705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45948.095109953705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45948.095109953705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45948.095109953705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45948.095109953705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45948.095109953705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45948.095109953705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45948.095109953705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45948.095109953705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45948.095109953705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45948.095109953705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45948.095109953705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45948.095109953705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45948.095109953705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45948.095109953705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45948.095109953705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45948.095109953705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45948.095109953705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45948.095109953705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45948.095109953705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45948.095109953705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45948.095109953705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45948.095109953705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45948.095109953705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45948.095109953705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45948.095109953705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45948.095109953705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45948.095109953705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45948.095109953705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45948.095109953705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45948.095109953705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45948.095109953705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45948.095109953705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45948.095109953705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45948.095109953705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45948.095109953705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45948.095109953705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45948.095109953705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45948.095109953705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45948.095109953705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45948.095109953705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45948.095109953705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45948.095109953705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45948.095109953705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45948.095109953705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45948.095109953705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45948.095109953705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45948.095109953705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45948.095109953705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45948.095109953705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45948.095109953705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45948.095109953705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45948.095109953705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45948.095109953705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45948.095109953705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45948.095109953705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45948.095109953705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45948.095109953705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45948.095109953705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45948.095109953705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45948.095109953705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45948.095109953705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45948.095109953705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45948.095109953705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45948.095109953705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45948.095109953705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45948.095109953705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45948.095109953705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45948.095109953705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45948.095109953705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45948.095109953705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45948.095109953705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45948.095109953705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45948.095109953705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45948.095109953705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45948.095109953705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45948.095109953705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45948.095109953705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45948.095109953705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45948.095109953705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45948.095109953705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45948.095109953705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45948.095109953705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45948.095109953705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45948.095109953705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45948.095109953705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45948.095109953705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45948.095109953705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45948.095109953705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45948.095109953705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45948.095109953705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45948.095109953705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45948.095109953705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45948.095109953705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45948.095109953705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45948.095109953705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45948.095109953705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45948.095109953705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45948.095109953705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45948.095109953705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45948.095109953705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45948.095109953705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45948.095109953705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45948.095109953705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45948.095109953705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45948.095109953705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45948.095109953705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45948.095109953705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45948.095109953705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45948.095109953705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45948.095109953705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45948.095109953705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45948.095109953705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45948.095109953705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45948.095109953705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45948.095109953705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45948.095109953705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45948.095109953705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45948.095109953705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45948.095109953705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45948.095109953705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45948.095109953705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45948.095109953705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45948.095109953705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45948.095109953705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45948.095109953705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45948.095109953705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45948.095109953705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45948.095109953705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45948.095109953705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45948.095109953705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45948.095109953705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45948.095109953705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45948.095109953705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45948.095109953705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45948.095109953705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45948.095109953705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45948.095109953705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45948.095109953705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45948.095109953705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45948.095109953705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45948.095109953705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45948.095109953705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45948.095109953705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45948.095109953705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45948.095109953705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45948.095109953705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45948.095109953705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45948.095109953705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45948.095109953705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45948.095109953705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45948.095109953705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45948.095109953705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45948.095109953705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45948.095109953705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45948.095109953705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45948.095109953705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45948.095109953705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45948.095109953705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45948.095109953705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45948.095109953705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45948.095109953705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45948.095109953705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45948.095109953705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45948.095109953705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45948.095109953705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45948.095109953705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45948.095109953705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45948.095109953705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45948.095109953705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45948.095109953705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45948.095109953705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45948.095109953705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45948.095109953705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45948.095109953705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45948.095109953705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45948.095109953705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45948.095109953705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45948.095109953705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45948.095109953705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45948.095109953705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45948.095109953705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45948.095109953705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45948.095109953705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45948.095109953705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45948.095109953705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45948.095109953705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45948.095109953705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45948.095109953705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45948.095109953705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45948.095109953705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45948.095109953705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45948.095109953705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45948.095109953705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45948.095109953705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45948.095109953705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45948.095109953705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45948.095109953705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45948.095109953705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45948.095109953705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45948.095109953705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45948.095109953705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45948.095109953705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45948.095109953705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45948.095109953705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45948.095109953705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45948.095109953705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45948.095109953705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45948.095109953705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45948.095109953705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45948.095109953705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45948.095109953705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45948.095109953705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45948.095109953705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45948.095109953705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45948.095109953705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45948.095109953705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45948.095109953705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45948.095109953705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45948.095109953705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45948.095109953705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45948.095109953705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45948.095109953705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45948.095109953705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45948.095109953705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45948.095109953705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45948.095109953705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45948.095109953705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45948.095109953705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45948.095109953705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45948.095109953705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45948.095109953705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45948.095109953705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45948.095109953705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45948.095109953705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45948.095109953705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45948.095109953705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45948.095109953705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45948.095109953705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45948.095109953705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45948.095109953705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45948.095109953705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45948.095109953705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45948.095109953705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45948.095109953705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45948.095109953705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45948.095109953705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45948.095109953705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45948.095109953705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45948.095109953705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45948.095109953705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45948.095109953705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45948.095109953705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45948.095109953705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45948.095109953705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45948.095109953705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45948.095109953705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45948.095109953705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45948.095109953705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45948.095109953705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45948.095109953705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45948.095109953705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45948.095109953705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45948.095109953705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45948.095109953705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45948.095109953705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45948.095109953705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45948.095109953705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45948.095109953705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45948.095109953705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45948.095109953705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45948.095109953705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45948.095109953705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45948.095109953705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45948.095109953705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45948.095109953705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45948.095109953705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45948.095109953705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45948.095109953705</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45948.095109953705</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45948.095109953705</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45948.095109953705</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45948.095109953705</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45948.095109953705</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244.61439236110891</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0.60001736111007631</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1</v>
      </c>
      <c r="D4" s="126" t="s">
        <v>35910</v>
      </c>
      <c r="E4" s="101" t="s">
        <v>38964</v>
      </c>
      <c r="F4" s="128">
        <v>45948.001273148147</v>
      </c>
      <c r="G4" s="129">
        <f ca="1">IFERROR(NOW()-F4,"")</f>
        <v>9.3836805557657499E-2</v>
      </c>
      <c r="H4" s="128">
        <v>45947.995509259257</v>
      </c>
      <c r="I4" s="124" t="str">
        <f>IFERROR(VLOOKUP(D4,DB!A:F,6,0),"")</f>
        <v>Generator-SG</v>
      </c>
      <c r="J4" s="124" t="str">
        <f>IFERROR(VLOOKUP(D4,DB!A:G,7,0),"")</f>
        <v>Dead</v>
      </c>
      <c r="K4" s="130" t="s">
        <v>39061</v>
      </c>
      <c r="L4" s="126" t="str">
        <f>IFERROR(VLOOKUP(D4,DB!A:I,9,0),"")</f>
        <v>Latis</v>
      </c>
    </row>
    <row r="5" spans="1:16" ht="15" customHeight="1">
      <c r="A5" s="124"/>
      <c r="B5" s="124" t="str">
        <f>IFERROR(VLOOKUP(D5,DB!A:K,11,0),"")</f>
        <v/>
      </c>
      <c r="C5" s="125"/>
      <c r="D5" s="96"/>
      <c r="E5" s="101"/>
      <c r="F5" s="128"/>
      <c r="G5" s="129">
        <f ca="1">IFERROR(NOW()-F5,"")</f>
        <v>45948.095109953705</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45948.095109953705</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45948.095109953705</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45948.095109953705</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45948.095109953705</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45948.095109953705</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45948.095109953705</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45948.095109953705</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45948.095109953705</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45948.095109953705</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45948.095109953705</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45948.095109953705</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45948.095109953705</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45948.095109953705</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45948.095109953705</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45948.095109953705</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45948.095109953705</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45948.095109953705</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45948.095109953705</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45948.095109953705</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45948.095109953705</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45948.095109953705</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45948.095109953705</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45948.095109953705</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45948.095109953705</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45948.095109953705</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45948.095109953705</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45948.095109953705</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45948.095109953705</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45948.095109953705</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45948.095109953705</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45948.095109953705</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45948.095109953705</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45948.095109953705</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45948.095109953705</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45948.095109953705</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45948.095109953705</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45948.095109953705</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45948.095109953705</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45948.095109953705</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45948.095109953705</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45948.095109953705</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45948.095109953705</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45948.095109953705</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45948.095109953705</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45948.095109953705</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45948.095109953705</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45948.095109953705</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45948.095109953705</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45948.095109953705</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45948.095109953705</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45948.095109953705</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45948.095109953705</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45948.095109953705</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45948.095109953705</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45948.095109953705</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45948.095109953705</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45948.095109953705</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45948.095109953705</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45948.095109953705</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45948.095109953705</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45948.095109953705</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45948.095109953705</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45948.095109953705</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45948.095109953705</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45948.095109953705</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45948.095109953705</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45948.095109953705</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45948.095109953705</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45948.095109953705</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45948.095109953705</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45948.095109953705</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45948.095109953705</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45948.095109953705</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45948.095109953705</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45948.095109953705</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45948.095109953705</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45948.095109953705</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45948.095109953705</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45948.095109953705</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45948.095109953705</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45948.095109953705</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45948.095109953705</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45948.095109953705</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45948.095109953705</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45948.095109953705</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45948.095109953705</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45948.095109953705</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45948.095109953705</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45948.095109953705</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45948.095109953705</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45948.095109953705</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45948.095109953705</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45948.095109953705</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45948.095109953705</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45948.095109953705</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45948.095109953705</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45948.095109953705</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45948.095109953705</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45948.095109953705</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45948.095109953705</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45948.095109953705</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45948.095109953705</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45948.095109953705</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45948.095109953705</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45948.095109953705</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45948.095109953705</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45948.095109953705</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45948.095109953705</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45948.095109953705</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45948.095109953705</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45948.095109953705</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45948.095109953705</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45948.095109953705</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45948.095109953705</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45948.095109953705</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45948.095109953705</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45948.095109953705</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45948.095109953705</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45948.095109953705</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45948.095109953705</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45948.095109953705</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45948.095109953705</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45948.095109953705</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45948.095109953705</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45948.095109953705</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45948.095109953705</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45948.095109953705</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45948.095109953705</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45948.095109953705</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45948.095109953705</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45948.095109953705</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45948.095109953705</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45948.095109953705</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45948.095109953705</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45948.095109953705</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45948.095109953705</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45948.095109953705</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45948.095109953705</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45948.095109953705</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45948.095109953705</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45948.095109953705</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45948.095109953705</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45948.095109953705</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45948.095109953705</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45948.095109953705</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45948.095109953705</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45948.095109953705</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45948.095109953705</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45948.095109953705</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45948.095109953705</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45948.095109953705</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45948.095109953705</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45948.095109953705</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45948.095109953705</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45948.095109953705</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45948.095109953705</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45948.095109953705</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45948.095109953705</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45948.095109953705</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45948.095109953705</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45948.095109953705</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45948.095109953705</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45948.095109953705</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45948.095109953705</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45948.095109953705</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45948.095109953705</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45948.095109953705</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45948.095109953705</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45948.095109953705</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45948.095109953705</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45948.095109953705</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45948.095109953705</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45948.095109953705</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45948.095109953705</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45948.095109953705</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45948.095109953705</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45948.095109953705</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45948.095109953705</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45948.095109953705</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45948.095109953705</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45948.095109953705</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45948.095109953705</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45948.095109953705</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45948.095109953705</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45948.095109953705</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45948.095109953705</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45948.095109953705</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45948.095109953705</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45948.095109953705</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45948.095109953705</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45948.095109953705</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45948.095109953705</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45948.095109953705</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45948.095109953705</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45948.095109953705</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45948.095109953705</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45948.095109953705</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45948.095109953705</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45948.095109953705</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45948.095109953705</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45948.095109953705</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45948.095109953705</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45948.095109953705</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45948.095109953705</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45948.095109953705</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45948.095109953705</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45948.095109953705</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45948.095109953705</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45948.095109953705</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45948.095109953705</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45948.095109953705</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45948.095109953705</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45948.095109953705</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45948.095109953705</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45948.095109953705</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45948.095109953705</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45948.095109953705</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45948.095109953705</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45948.095109953705</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45948.095109953705</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45948.095109953705</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45948.095109953705</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45948.095109953705</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45948.095109953705</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45948.095109953705</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45948.095109953705</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45948.095109953705</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45948.095109953705</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45948.095109953705</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45948.095109953705</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45948.095109953705</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45948.095109953705</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45948.095109953705</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45948.095109953705</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45948.095109953705</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45948.095109953705</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45948.095109953705</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45948.095109953705</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45948.095109953705</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45948.095109953705</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45948.095109953705</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45948.095109953705</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45948.095109953705</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45948.095109953705</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45948.095109953705</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45948.095109953705</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45948.095109953705</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45948.095109953705</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45948.095109953705</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45948.095109953705</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45948.095109953705</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45948.095109953705</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45948.095109953705</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45948.095109953705</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45948.095109953705</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45948.095109953705</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45948.095109953705</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45948.095109953705</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45948.095109953705</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45948.095109953705</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45948.095109953705</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45948.095109953705</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45948.095109953705</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45948.095109953705</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45948.095109953705</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45948.095109953705</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45948.095109953705</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45948.095109953705</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45948.095109953705</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45948.095109953705</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45948.095109953705</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45948.095109953705</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45948.095109953705</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45948.095109953705</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45948.095109953705</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45948.095109953705</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45948.095109953705</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45948.095109953705</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45948.095109953705</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45948.095109953705</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45948.095109953705</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45948.095109953705</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45948.095109953705</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45948.095109953705</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45948.095109953705</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45948.095109953705</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45948.095109953705</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45948.095109953705</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45948.095109953705</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45948.095109953705</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45948.095109953705</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45948.095109953705</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45948.095109953705</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45948.095109953705</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45948.095109953705</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45948.095109953705</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45948.095109953705</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45948.095109953705</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45948.095109953705</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45948.095109953705</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45948.095109953705</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45948.095109953705</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45948.095109953705</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45948.095109953705</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45948.095109953705</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45948.095109953705</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45948.095109953705</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45948.095109953705</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45948.095109953705</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45948.095109953705</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45948.095109953705</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45948.095109953705</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45948.095109953705</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45948.095109953705</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45948.095109953705</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45948.095109953705</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45948.095109953705</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45948.095109953705</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45948.095109953705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45948.095109953705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45948.095109953705</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45948.095109953705</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45948.095109953705</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45948.095109953705</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45948.095109953705</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45948.095109953705</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45948.095109953705</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45948.095109953705</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45948.095109953705</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45948.095109953705</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45948.095109953705</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45948.095109953705</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45948.095109953705</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D23" sqref="D23"/>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56.263049768516794</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21.906232638888469</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3.3235358796300716</v>
      </c>
      <c r="H4" s="38">
        <v>45944.676192129627</v>
      </c>
      <c r="I4" s="37" t="str">
        <f>IFERROR(VLOOKUP(D4,DB!A:F,6,0),"")</f>
        <v>SCECO</v>
      </c>
      <c r="J4" s="37" t="str">
        <f>IFERROR(VLOOKUP(D4,DB!A:G,7,0),"")</f>
        <v>Dead</v>
      </c>
      <c r="K4" s="37" t="s">
        <v>39067</v>
      </c>
      <c r="L4" s="37" t="str">
        <f>IFERROR(VLOOKUP(D4,DB!A:I,9,0),"")</f>
        <v>Latis</v>
      </c>
    </row>
    <row r="5" spans="1:13" ht="30.75">
      <c r="A5" s="37" t="s">
        <v>39068</v>
      </c>
      <c r="B5" s="37" t="str">
        <f>IFERROR(VLOOKUP(D5,DB!A:K,11,0),"")</f>
        <v>R5</v>
      </c>
      <c r="C5" s="37">
        <v>1</v>
      </c>
      <c r="D5" s="123" t="s">
        <v>34747</v>
      </c>
      <c r="E5" s="37" t="s">
        <v>39045</v>
      </c>
      <c r="F5" s="38">
        <v>45947.497812499998</v>
      </c>
      <c r="G5" s="39">
        <f t="shared" ref="G5:G13" ca="1" si="2">IFERROR(NOW()-F5,"")</f>
        <v>0.59729745370714227</v>
      </c>
      <c r="H5" s="38">
        <v>45947.491562499999</v>
      </c>
      <c r="I5" s="37" t="str">
        <f>IFERROR(VLOOKUP(D5,DB!A:F,6,0),"")</f>
        <v>SCECO</v>
      </c>
      <c r="J5" s="37" t="str">
        <f>IFERROR(VLOOKUP(D5,DB!A:G,7,0),"")</f>
        <v>Dead</v>
      </c>
      <c r="K5" s="37" t="s">
        <v>39069</v>
      </c>
      <c r="L5" s="37" t="str">
        <f>IFERROR(VLOOKUP(D5,DB!A:I,9,0),"")</f>
        <v>Latis</v>
      </c>
    </row>
    <row r="6" spans="1:13" ht="15">
      <c r="A6" s="37"/>
      <c r="B6" s="37" t="str">
        <f>IFERROR(VLOOKUP(D6,DB!A:K,11,0),"")</f>
        <v/>
      </c>
      <c r="C6" s="37"/>
      <c r="D6" s="123"/>
      <c r="E6" s="37"/>
      <c r="F6" s="38"/>
      <c r="G6" s="39">
        <f t="shared" ca="1" si="2"/>
        <v>45948.095109953705</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45948.095109953705</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45948.095109953705</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45948.095109953705</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45948.095109953705</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45948.095109953705</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45948.095109953705</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45948.095109953705</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45948.095109953705</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45948.095109953705</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45948.095109953705</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45948.095109953705</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45948.095109953705</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45948.095109953705</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45948.095109953705</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45948.095109953705</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45948.095109953705</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45948.095109953705</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45948.095109953705</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45948.095109953705</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45948.095109953705</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45948.095109953705</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45948.095109953705</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45948.095109953705</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45948.095109953705</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45948.095109953705</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45948.095109953705</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45948.095109953705</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45948.095109953705</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45948.095109953705</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45948.095109953705</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45948.095109953705</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45948.095109953705</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45948.095109953705</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45948.095109953705</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45948.095109953705</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45948.095109953705</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45948.095109953705</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45948.095109953705</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45948.095109953705</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45948.095109953705</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45948.095109953705</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45948.095109953705</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45948.095109953705</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45948.095109953705</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45948.095109953705</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45948.095109953705</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45948.095109953705</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45948.095109953705</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45948.095109953705</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45948.095109953705</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45948.095109953705</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45948.095109953705</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45948.095109953705</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45948.095109953705</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45948.095109953705</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45948.095109953705</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45948.095109953705</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45948.095109953705</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45948.095109953705</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45948.095109953705</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45948.095109953705</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45948.095109953705</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45948.095109953705</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45948.095109953705</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45948.095109953705</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45948.095109953705</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45948.095109953705</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45948.095109953705</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45948.095109953705</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45948.095109953705</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45948.095109953705</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45948.095109953705</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45948.095109953705</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45948.095109953705</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45948.095109953705</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45948.095109953705</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45948.095109953705</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45948.095109953705</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45948.095109953705</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45948.095109953705</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45948.095109953705</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45948.095109953705</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45948.095109953705</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45948.095109953705</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45948.095109953705</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45948.095109953705</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45948.095109953705</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45948.095109953705</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45948.095109953705</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45948.095109953705</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45948.095109953705</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45948.095109953705</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45948.095109953705</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45948.095109953705</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45948.095109953705</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45948.095109953705</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45948.095109953705</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45948.095109953705</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45948.095109953705</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45948.095109953705</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45948.095109953705</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45948.095109953705</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45948.095109953705</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45948.095109953705</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45948.095109953705</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45948.095109953705</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45948.095109953705</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45948.095109953705</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45948.095109953705</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45948.095109953705</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45948.095109953705</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45948.095109953705</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45948.095109953705</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45948.095109953705</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45948.095109953705</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45948.095109953705</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45948.095109953705</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45948.095109953705</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45948.095109953705</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45948.095109953705</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45948.095109953705</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45948.095109953705</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45948.095109953705</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45948.095109953705</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45948.095109953705</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45948.095109953705</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45948.095109953705</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45948.095109953705</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45948.095109953705</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45948.095109953705</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45948.095109953705</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45948.095109953705</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45948.095109953705</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45948.095109953705</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45948.095109953705</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45948.095109953705</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45948.095109953705</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45948.095109953705</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45948.095109953705</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45948.095109953705</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45948.095109953705</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45948.095109953705</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45948.095109953705</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45948.095109953705</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45948.095109953705</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45948.095109953705</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45948.095109953705</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45948.095109953705</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45948.095109953705</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45948.095109953705</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45948.095109953705</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45948.095109953705</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45948.095109953705</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45948.095109953705</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45948.095109953705</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45948.095109953705</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45948.095109953705</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45948.095109953705</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45948.095109953705</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45948.095109953705</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45948.095109953705</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45948.095109953705</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45948.095109953705</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45948.095109953705</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45948.095109953705</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45948.095109953705</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45948.095109953705</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45948.095109953705</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45948.095109953705</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45948.095109953705</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45948.095109953705</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45948.095109953705</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45948.095109953705</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45948.095109953705</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45948.095109953705</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45948.095109953705</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45948.095109953705</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45948.095109953705</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45948.095109953705</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45948.095109953705</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45948.095109953705</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45948.095109953705</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45948.095109953705</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45948.095109953705</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45948.095109953705</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45948.095109953705</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45948.095109953705</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45948.095109953705</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45948.095109953705</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45948.095109953705</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45948.095109953705</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45948.095109953705</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45948.095109953705</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45948.095109953705</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45948.095109953705</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45948.095109953705</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45948.095109953705</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45948.095109953705</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45948.095109953705</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45948.095109953705</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45948.095109953705</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45948.095109953705</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45948.095109953705</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45948.095109953705</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45948.095109953705</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45948.095109953705</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45948.095109953705</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45948.095109953705</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45948.095109953705</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45948.095109953705</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45948.095109953705</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45948.095109953705</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45948.095109953705</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45948.095109953705</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45948.095109953705</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45948.095109953705</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45948.095109953705</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45948.095109953705</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45948.095109953705</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45948.095109953705</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45948.095109953705</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45948.095109953705</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45948.095109953705</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45948.095109953705</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45948.095109953705</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45948.095109953705</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45948.095109953705</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45948.095109953705</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45948.095109953705</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45948.095109953705</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45948.095109953705</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45948.095109953705</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45948.095109953705</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45948.095109953705</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45948.095109953705</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45948.095109953705</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45948.095109953705</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45948.095109953705</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45948.095109953705</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45948.095109953705</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45948.095109953705</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45948.095109953705</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45948.095109953705</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45948.095109953705</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45948.095109953705</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45948.095109953705</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45948.095109953705</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45948.095109953705</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45948.095109953705</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45948.095109953705</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45948.095109953705</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45948.095109953705</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45948.095109953705</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45948.095109953705</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45948.095109953705</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45948.095109953705</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45948.095109953705</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45948.095109953705</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45948.095109953705</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45948.095109953705</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45948.095109953705</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45948.095109953705</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45948.095109953705</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45948.095109953705</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45948.095109953705</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45948.095109953705</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45948.095109953705</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45948.095109953705</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45948.095109953705</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45948.095109953705</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45948.095109953705</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45948.095109953705</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45948.095109953705</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45948.095109953705</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45948.095109953705</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45948.095109953705</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45948.095109953705</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45948.095109953705</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45948.095109953705</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45948.095109953705</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45948.095109953705</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45948.095109953705</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45948.095109953705</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45948.095109953705</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45948.095109953705</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45948.095109953705</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45948.095109953705</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45948.095109953705</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45948.095109953705</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45948.095109953705</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45948.095109953705</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45948.095109953705</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45948.095109953705</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45948.095109953705</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45948.095109953705</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45948.095109953705</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45948.095109953705</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45948.095109953705</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45948.095109953705</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45948.095109953705</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45948.095109953705</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45948.095109953705</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45948.095109953705</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45948.095109953705</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45948.095109953705</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45948.095109953705</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45948.095109953705</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45948.095109953705</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45948.095109953705</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45948.095109953705</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45948.095109953705</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45948.095109953705</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45948.095109953705</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45948.095109953705</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45948.095109953705</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45948.095109953705</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45948.095109953705</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45948.095109953705</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45948.095109953705</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45948.095109953705</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45948.095109953705</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45948.095109953705</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45948.095109953705</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45948.095109953705</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45948.095109953705</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45948.095109953705</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45948.095109953705</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45948.095109953705</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45948.095109953705</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45948.095109953705</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45948.095109953705</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45948.095109953705</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45948.095109953705</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45948.095109953705</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45948.095109953705</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45948.095109953705</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45948.095109953705</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45948.095109953705</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45948.095109953705</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45948.095109953705</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45948.095109953705</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45948.095109953705</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45948.095109953705</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45948.095109953705</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45948.095109953705</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45948.095109953705</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45948.095109953705</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45948.095109953705</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45948.095109953705</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45948.095109953705</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45948.095109953705</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45948.095109953705</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45948.095109953705</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45948.095109953705</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45948.095109953705</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45948.095109953705</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45948.095109953705</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45948.095109953705</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45948.095109953705</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45948.095109953705</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45948.095109953705</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45948.095109953705</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45948.095109953705</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45948.095109953705</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45948.095109953705</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45948.095109953705</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45948.095109953705</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45948.095109953705</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45948.095109953705</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45948.095109953705</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45948.095109953705</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45948.095109953705</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45948.095109953705</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45948.095109953705</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45948.095109953705</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45948.095109953705</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45948.095109953705</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45948.095109953705</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45948.095109953705</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45948.095109953705</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45948.095109953705</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45948.095109953705</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45948.095109953705</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45948.095109953705</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45948.095109953705</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45948.095109953705</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45948.095109953705</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45948.095109953705</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45948.095109953705</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45948.095109953705</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45948.095109953705</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45948.095109953705</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45948.095109953705</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45948.095109953705</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45948.095109953705</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45948.095109953705</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45948.095109953705</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45948.095109953705</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45948.095109953705</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45948.095109953705</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45948.095109953705</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45948.095109953705</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45948.095109953705</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45948.095109953705</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45948.095109953705</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45948.095109953705</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45948.095109953705</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45948.095109953705</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45948.095109953705</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45948.095109953705</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45948.095109953705</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45948.095109953705</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45948.095109953705</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45948.095109953705</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45948.095109953705</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45948.095109953705</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45948.095109953705</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45948.095109953705</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45948.095109953705</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45948.095109953705</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45948.095109953705</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45948.095109953705</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45948.095109953705</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45948.095109953705</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45948.095109953705</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45948.095109953705</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45948.095109953705</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45948.095109953705</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45948.095109953705</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45948.095109953705</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45948.095109953705</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45948.095109953705</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45948.095109953705</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45948.095109953705</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45948.095109953705</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45948.095109953705</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45948.095109953705</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45948.095109953705</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45948.095109953705</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45948.095109953705</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45948.095109953705</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45948.095109953705</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45948.095109953705</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45948.095109953705</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45948.095109953705</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45948.095109953705</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45948.095109953705</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45948.095109953705</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45948.095109953705</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45948.095109953705</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45948.095109953705</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45948.095109953705</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45948.095109953705</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45948.095109953705</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45948.095109953705</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45948.095109953705</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45948.095109953705</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45948.095109953705</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45948.095109953705</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45948.095109953705</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45948.095109953705</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45948.095109953705</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45948.095109953705</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45948.095109953705</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45948.095109953705</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45948.095109953705</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45948.095109953705</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45948.095109953705</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45948.095109953705</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45948.095109953705</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45948.095109953705</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45948.095109953705</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45948.095109953705</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45948.095109953705</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45948.095109953705</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45948.095109953705</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45948.095109953705</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45948.095109953705</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45948.095109953705</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45948.095109953705</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45948.095109953705</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45948.095109953705</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45948.095109953705</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45948.095109953705</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45948.095109953705</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45948.095109953705</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45948.095109953705</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45948.095109953705</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45948.095109953705</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45948.095109953705</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45948.095109953705</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45948.095109953705</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45948.095109953705</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45948.095109953705</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45948.095109953705</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45948.095109953705</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45948.095109953705</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45948.095109953705</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45948.095109953705</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45948.095109953705</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45948.095109953705</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45948.095109953705</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45948.095109953705</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45948.095109953705</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45948.095109953705</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45948.095109953705</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45948.095109953705</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45948.095109953705</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45948.095109953705</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45948.095109953705</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45948.095109953705</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45948.095109953705</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45948.095109953705</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45948.095109953705</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45948.095109953705</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45948.095109953705</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45948.095109953705</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45948.095109953705</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45948.095109953705</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45948.095109953705</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45948.095109953705</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45948.095109953705</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45948.095109953705</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45948.095109953705</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45948.095109953705</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45948.095109953705</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45948.095109953705</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45948.095109953705</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45948.095109953705</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45948.095109953705</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45948.095109953705</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45948.095109953705</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45948.095109953705</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45948.095109953705</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45948.095109953705</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45948.095109953705</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45948.095109953705</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45948.095109953705</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45948.095109953705</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45948.095109953705</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45948.095109953705</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45948.095109953705</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45948.095109953705</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45948.095109953705</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45948.095109953705</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45948.095109953705</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45948.095109953705</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45948.095109953705</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45948.095109953705</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45948.095109953705</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45948.095109953705</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45948.095109953705</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45948.095109953705</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45948.095109953705</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45948.095109953705</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45948.095109953705</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45948.095109953705</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45948.095109953705</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45948.095109953705</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45948.095109953705</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45948.095109953705</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45948.095109953705</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45948.095109953705</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45948.095109953705</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45948.095109953705</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45948.095109953705</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45948.095109953705</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tabSelected="1" workbookViewId="0">
      <selection activeCell="D6" sqref="D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21.322262731482624</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8.5660474537071423</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06"/>
      <c r="E4" s="109"/>
      <c r="F4" s="110"/>
      <c r="G4" s="78">
        <f ca="1">IFERROR(NOW()-F4,"-")</f>
        <v>45948.095109953705</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45948.095109953705</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45948.095109953705</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45948.095109953705</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45948.095109953705</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45948.095109953705</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45948.095109953705</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45948.095109953705</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45948.095109953705</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45948.095109953705</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45948.095109953705</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45948.095109953705</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45948.095109953705</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45948.095109953705</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45948.095109953705</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45948.095109953705</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45948.095109953705</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45948.095109953705</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45948.095109953705</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45948.095109953705</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45948.095109953705</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45948.095109953705</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45948.095109953705</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45948.095109953705</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45948.095109953705</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45948.095109953705</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45948.095109953705</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45948.095109953705</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45948.095109953705</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45948.095109953705</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45948.095109953705</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45948.095109953705</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45948.095109953705</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45948.095109953705</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45948.095109953705</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45948.095109953705</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45948.095109953705</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45948.095109953705</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45948.095109953705</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45948.095109953705</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45948.095109953705</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45948.095109953705</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45948.095109953705</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45948.095109953705</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45948.095109953705</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45948.095109953705</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45948.095109953705</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45948.095109953705</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45948.095109953705</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45948.095109953705</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45948.095109953705</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45948.095109953705</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45948.095109953705</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45948.095109953705</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45948.095109953705</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45948.095109953705</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45948.095109953705</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45948.095109953705</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45948.095109953705</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45948.095109953705</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45948.095109953705</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45948.095109953705</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45948.095109953705</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45948.095109953705</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45948.095109953705</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45948.095109953705</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45948.095109953705</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45948.095109953705</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45948.095109953705</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45948.095109953705</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45948.095109953705</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45948.095109953705</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45948.095109953705</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45948.095109953705</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45948.095109953705</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45948.095109953705</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45948.095109953705</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45948.095109953705</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45948.095109953705</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45948.095109953705</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45948.095109953705</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45948.095109953705</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45948.095109953705</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45948.095109953705</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45948.095109953705</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45948.095109953705</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45948.095109953705</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45948.095109953705</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45948.095109953705</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45948.095109953705</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45948.095109953705</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45948.095109953705</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45948.095109953705</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45948.095109953705</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45948.095109953705</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45948.095109953705</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2025-10-17T23:18:55Z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