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97" documentId="13_ncr:1_{F6CB121F-512D-4AA6-A0C1-0FB36C537598}" xr6:coauthVersionLast="47" xr6:coauthVersionMax="47" xr10:uidLastSave="{57396204-C847-4175-A5B5-C0E2BBA280A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I2" i="6"/>
  <c r="I5" i="6"/>
  <c r="L2" i="6"/>
  <c r="L5" i="6"/>
  <c r="L4" i="6"/>
  <c r="J5" i="6"/>
  <c r="J2" i="6"/>
  <c r="J4" i="6"/>
  <c r="I4" i="6"/>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<sst xmlns="http://schemas.openxmlformats.org/spreadsheetml/2006/main" count="178596" uniqueCount="39081">
  <si>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</si>
  <si>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</si>
  <si>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</si>
  <si>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</si>
  <si>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</si>
  <si>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</si>
  <si>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</si>
  <si>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</si>
  <si>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</si>
  <si>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</si>
  <si>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</si>
  <si>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</si>
  <si>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</si>
  <si>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</si>
  <si>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</si>
  <si>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</si>
  <si>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</si>
  <si>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</si>
  <si>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</si>
  <si>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</si>
  <si>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</si>
  <si>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</si>
  <si>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</si>
  <si>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</si>
  <si>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</si>
  <si>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</si>
  <si>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</si>
  <si>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</si>
  <si>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</si>
  <si>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</si>
  <si>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</si>
  <si>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</si>
  <si>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</si>
  <si>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</si>
  <si>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</si>
  <si>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</si>
  <si>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</si>
  <si>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</si>
  <si>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</si>
  <si>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</si>
  <si>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</si>
  <si>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</si>
  <si>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</si>
  <si>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</si>
  <si>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</si>
  <si>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</si>
  <si>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</si>
  <si>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</si>
  <si>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</si>
  <si>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</si>
  <si>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</si>
  <si>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</si>
  <si>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</si>
  <si>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</si>
  <si>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</si>
  <si>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</si>
  <si>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</si>
  <si>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</si>
  <si>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</si>
  <si>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</si>
  <si>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</si>
  <si>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</si>
  <si>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</si>
  <si>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</si>
  <si>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</si>
  <si>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</si>
  <si>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</si>
  <si>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</si>
  <si>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</si>
  <si>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</si>
  <si>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</si>
  <si>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</si>
  <si>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</si>
  <si>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</si>
  <si>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</si>
  <si>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</si>
  <si>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</si>
  <si>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</si>
  <si>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</si>
  <si>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</si>
  <si>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</si>
  <si>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</si>
  <si>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</si>
  <si>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</si>
  <si>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</si>
  <si>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</si>
  <si>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</si>
  <si>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</si>
  <si>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</si>
  <si>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</si>
  <si>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</si>
  <si>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</si>
  <si>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</si>
  <si>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</si>
  <si>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</si>
  <si>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</si>
  <si>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</si>
  <si>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</si>
  <si>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</si>
  <si>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</si>
  <si>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</si>
  <si>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</si>
  <si>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</si>
  <si>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</si>
  <si>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</si>
  <si>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</si>
  <si>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</si>
  <si>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</si>
  <si>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</si>
  <si>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</si>
  <si>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</si>
  <si>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</si>
  <si>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</si>
  <si>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</si>
  <si>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</si>
  <si>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</si>
  <si>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</si>
  <si>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</si>
  <si>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</si>
  <si>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</si>
  <si>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</si>
  <si>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</si>
  <si>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</si>
  <si>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</si>
  <si>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</si>
  <si>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</si>
  <si>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</si>
  <si>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</si>
  <si>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</si>
  <si>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</si>
  <si>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</si>
  <si>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</si>
  <si>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</si>
  <si>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</si>
  <si>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</si>
  <si>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</si>
  <si>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</si>
  <si>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</si>
  <si>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</si>
  <si>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</si>
  <si>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</si>
  <si>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</si>
  <si>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</si>
  <si>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</si>
  <si>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</si>
  <si>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</si>
  <si>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</si>
  <si>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</si>
  <si>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</si>
  <si>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</si>
  <si>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</si>
  <si>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</si>
  <si>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</si>
  <si>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</si>
  <si>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</si>
  <si>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</si>
  <si>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</si>
  <si>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</si>
  <si>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</si>
  <si>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</si>
  <si>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</si>
  <si>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</si>
  <si>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</si>
  <si>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</si>
  <si>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</si>
  <si>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</si>
  <si>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</si>
  <si>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</si>
  <si>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</si>
  <si>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</si>
  <si>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</si>
  <si>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</si>
  <si>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</si>
  <si>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</si>
  <si>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</si>
  <si>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</si>
  <si>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</si>
  <si>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</si>
  <si>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</si>
  <si>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</si>
  <si>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</si>
  <si>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</si>
  <si>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</si>
  <si>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</si>
  <si>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</si>
  <si>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</si>
  <si>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</si>
  <si>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</si>
  <si>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</si>
  <si>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</si>
  <si>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</si>
  <si>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</si>
  <si>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</si>
  <si>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</si>
  <si>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</si>
  <si>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</si>
  <si>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</si>
  <si>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</si>
  <si>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</si>
  <si>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</si>
  <si>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</si>
  <si>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</si>
  <si>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</si>
  <si>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</si>
  <si>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</si>
  <si>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</si>
  <si>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</si>
  <si>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</si>
  <si>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</si>
  <si>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</si>
  <si>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</si>
  <si>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</si>
  <si>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</si>
  <si>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</si>
  <si>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</si>
  <si>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</si>
  <si>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</si>
  <si>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</si>
  <si>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</si>
  <si>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</si>
  <si>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</si>
  <si>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</si>
  <si>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</si>
  <si>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</si>
  <si>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</si>
  <si>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</si>
  <si>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</si>
  <si>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</si>
  <si>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</si>
  <si>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</si>
  <si>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</si>
  <si>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</si>
  <si>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</si>
  <si>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</si>
  <si>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</si>
  <si>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</si>
  <si>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</si>
  <si>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</si>
  <si>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</si>
  <si>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</si>
  <si>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</si>
  <si>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</si>
  <si>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</si>
  <si>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</si>
  <si>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</si>
  <si>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</si>
  <si>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</si>
  <si>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</si>
  <si>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</si>
  <si>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</si>
  <si>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</si>
  <si>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</si>
  <si>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</si>
  <si>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</si>
  <si>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</si>
  <si>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</si>
  <si>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</si>
  <si>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</si>
  <si>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</si>
  <si>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</si>
  <si>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</si>
  <si>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</si>
  <si>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</si>
  <si>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</si>
  <si>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</si>
  <si>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</si>
  <si>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</si>
  <si>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</si>
  <si>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</si>
  <si>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</si>
  <si>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</si>
  <si>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</si>
  <si>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</si>
  <si>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</si>
  <si>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</si>
  <si>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</si>
  <si>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</si>
  <si>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</si>
  <si>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</si>
  <si>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</si>
  <si>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</si>
  <si>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</si>
  <si>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</si>
  <si>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</si>
  <si>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</si>
  <si>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</si>
  <si>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</si>
  <si>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</si>
  <si>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</si>
  <si>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</si>
  <si>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</si>
  <si>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</si>
  <si>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</si>
  <si>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</si>
  <si>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</si>
  <si>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</si>
  <si>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</si>
  <si>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</si>
  <si>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</si>
  <si>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</si>
  <si>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</si>
  <si>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</si>
  <si>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</si>
  <si>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</si>
  <si>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</si>
  <si>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</si>
  <si>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</si>
  <si>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</si>
  <si>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</si>
  <si>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</si>
  <si>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</si>
  <si>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</si>
  <si>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</si>
  <si>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</si>
  <si>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</si>
  <si>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</si>
  <si>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</si>
  <si>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</si>
  <si>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</si>
  <si>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</si>
  <si>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</si>
  <si>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</si>
  <si>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</si>
  <si>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</si>
  <si>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</si>
  <si>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</si>
  <si>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</si>
  <si>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</si>
  <si>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</si>
  <si>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</si>
  <si>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</si>
  <si>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</si>
  <si>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</si>
  <si>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</si>
  <si>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</si>
  <si>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</si>
  <si>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</si>
  <si>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</si>
  <si>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</si>
  <si>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</si>
  <si>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</si>
  <si>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</si>
  <si>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</si>
  <si>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</si>
  <si>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</si>
  <si>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</si>
  <si>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</si>
  <si>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</si>
  <si>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</si>
  <si>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</si>
  <si>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</si>
  <si>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</si>
  <si>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</si>
  <si>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</si>
  <si>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</si>
  <si>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</si>
  <si>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</si>
  <si>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</si>
  <si>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</si>
  <si>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</si>
  <si>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</si>
  <si>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</si>
  <si>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</si>
  <si>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</si>
  <si>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</si>
  <si>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</si>
  <si>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</si>
  <si>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</si>
  <si>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</si>
  <si>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</si>
  <si>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</si>
  <si>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</si>
  <si>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</si>
  <si>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</si>
  <si>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</si>
  <si>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</si>
  <si>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</si>
  <si>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</si>
  <si>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</si>
  <si>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</si>
  <si>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</si>
  <si>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</si>
  <si>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</si>
  <si>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</si>
  <si>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</si>
  <si>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</si>
  <si>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</si>
  <si>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</si>
  <si>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</si>
  <si>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</si>
  <si>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</si>
  <si>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</si>
  <si>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</si>
  <si>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</si>
  <si>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</si>
  <si>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</si>
  <si>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</si>
  <si>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</si>
  <si>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</si>
  <si>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</si>
  <si>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</si>
  <si>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</si>
  <si>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</si>
  <si>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</si>
  <si>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</si>
  <si>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</si>
  <si>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</si>
  <si>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</si>
  <si>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</si>
  <si>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</si>
  <si>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</si>
  <si>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</si>
  <si>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</si>
  <si>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</si>
  <si>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</si>
  <si>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</si>
  <si>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</si>
  <si>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</si>
  <si>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</si>
  <si>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</si>
  <si>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</si>
  <si>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</si>
  <si>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</si>
  <si>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</si>
  <si>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</si>
  <si>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</si>
  <si>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</si>
  <si>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</si>
  <si>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</si>
  <si>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</si>
  <si>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</si>
  <si>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</si>
  <si>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</si>
  <si>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</si>
  <si>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</si>
  <si>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</si>
  <si>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</si>
  <si>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</si>
  <si>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</si>
  <si>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</si>
  <si>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</si>
  <si>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</si>
  <si>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</si>
  <si>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</si>
  <si>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</si>
  <si>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</si>
  <si>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</si>
  <si>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</si>
  <si>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</si>
  <si>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</si>
  <si>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</si>
  <si>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</si>
  <si>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</si>
  <si>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</si>
  <si>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</si>
  <si>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</si>
  <si>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</si>
  <si>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</si>
  <si>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</si>
  <si>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</si>
  <si>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</si>
  <si>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</si>
  <si>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</si>
  <si>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</si>
  <si>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</si>
  <si>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</si>
  <si>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</si>
  <si>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</si>
  <si>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</si>
  <si>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</si>
  <si>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</si>
  <si>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</si>
  <si>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</si>
  <si>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</si>
  <si>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</si>
  <si>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</si>
  <si>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</si>
  <si>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</si>
  <si>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</si>
  <si>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</si>
  <si>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</si>
  <si>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</si>
  <si>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</si>
  <si>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</si>
  <si>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</si>
  <si>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</si>
  <si>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</si>
  <si>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</si>
  <si>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</si>
  <si>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</si>
  <si>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</si>
  <si>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</si>
  <si>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</si>
  <si>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</si>
  <si>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</si>
  <si>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</si>
  <si>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</si>
  <si>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</si>
  <si>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</si>
  <si>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</si>
  <si>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</si>
  <si>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</si>
  <si>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</si>
  <si>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</si>
  <si>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</si>
  <si>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</si>
  <si>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</si>
  <si>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</si>
  <si>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</si>
  <si>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</si>
  <si>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</si>
  <si>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</si>
  <si>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</si>
  <si>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</si>
  <si>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</si>
  <si>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</si>
  <si>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</si>
  <si>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</si>
  <si>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</si>
  <si>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</si>
  <si>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</si>
  <si>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</si>
  <si>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</si>
  <si>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</si>
  <si>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</si>
  <si>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</si>
  <si>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</si>
  <si>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</si>
  <si>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</si>
  <si>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</si>
  <si>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</si>
  <si>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</si>
  <si>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</si>
  <si>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</si>
  <si>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</si>
  <si>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</si>
  <si>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</si>
  <si>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</si>
  <si>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</si>
  <si>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</si>
  <si>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</si>
  <si>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</si>
  <si>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</si>
  <si>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</si>
  <si>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</si>
  <si>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</si>
  <si>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</si>
  <si>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</si>
  <si>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</si>
  <si>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</si>
  <si>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</si>
  <si>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</si>
  <si>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</si>
  <si>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</si>
  <si>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</si>
  <si>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</si>
  <si>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</si>
  <si>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</si>
  <si>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</si>
  <si>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</si>
  <si>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</si>
  <si>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</si>
  <si>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</si>
  <si>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</si>
  <si>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</si>
  <si>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</si>
  <si>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</si>
  <si>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</si>
  <si>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</si>
  <si>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</si>
  <si>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</si>
  <si>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</si>
  <si>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</si>
  <si>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</si>
  <si>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</si>
  <si>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</si>
  <si>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</si>
  <si>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</si>
  <si>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</si>
  <si>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</si>
  <si>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</si>
  <si>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</si>
  <si>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</si>
  <si>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</si>
  <si>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</si>
  <si>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</si>
  <si>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</si>
  <si>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</si>
  <si>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</si>
  <si>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</si>
  <si>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</si>
  <si>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</si>
  <si>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</si>
  <si>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</si>
  <si>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</si>
  <si>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</si>
  <si>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</si>
  <si>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</si>
  <si>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</si>
  <si>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</si>
  <si>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</si>
  <si>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</si>
  <si>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</si>
  <si>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</si>
  <si>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</si>
  <si>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</si>
  <si>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</si>
  <si>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</si>
  <si>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</si>
  <si>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</si>
  <si>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</si>
  <si>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</si>
  <si>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</si>
  <si>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</si>
  <si>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</si>
  <si>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</si>
  <si>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</si>
  <si>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</si>
  <si>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</si>
  <si>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</si>
  <si>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</si>
  <si>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</si>
  <si>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</si>
  <si>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</si>
  <si>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</si>
  <si>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</si>
  <si>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</si>
  <si>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</si>
  <si>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</si>
  <si>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</si>
  <si>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</si>
  <si>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</si>
  <si>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</si>
  <si>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</si>
  <si>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</si>
  <si>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</si>
  <si>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</si>
  <si>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</si>
  <si>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</si>
  <si>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</si>
  <si>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</si>
  <si>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</si>
  <si>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</si>
  <si>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</si>
  <si>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</si>
  <si>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</si>
  <si>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</si>
  <si>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</si>
  <si>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</si>
  <si>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</si>
  <si>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</si>
  <si>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</si>
  <si>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</si>
  <si>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</si>
  <si>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</si>
  <si>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</si>
  <si>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</si>
  <si>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</si>
  <si>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</si>
  <si>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</si>
  <si>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</si>
  <si>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</si>
  <si>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</si>
  <si>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</si>
  <si>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</si>
  <si>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</si>
  <si>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</si>
  <si>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</si>
  <si>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</si>
  <si>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</si>
  <si>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</si>
  <si>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</si>
  <si>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</si>
  <si>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</si>
  <si>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</si>
  <si>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</si>
  <si>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</si>
  <si>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</si>
  <si>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</si>
  <si>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</si>
  <si>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</si>
  <si>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</si>
  <si>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</si>
  <si>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</si>
  <si>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</si>
  <si>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</si>
  <si>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</si>
  <si>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</si>
  <si>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</si>
  <si>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</si>
  <si>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</si>
  <si>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</si>
  <si>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</si>
  <si>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</si>
  <si>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</si>
  <si>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</si>
  <si>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</si>
  <si>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</si>
  <si>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</si>
  <si>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</si>
  <si>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</si>
  <si>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</si>
  <si>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</si>
  <si>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</si>
  <si>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</si>
  <si>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</si>
  <si>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</si>
  <si>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</si>
  <si>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</si>
  <si>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</si>
  <si>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</si>
  <si>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</si>
  <si>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</si>
  <si>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</si>
  <si>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</si>
  <si>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</si>
  <si>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</si>
  <si>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</si>
  <si>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</si>
  <si>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</si>
  <si>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</si>
  <si>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</si>
  <si>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</si>
  <si>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</si>
  <si>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</si>
  <si>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</si>
  <si>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</si>
  <si>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</si>
  <si>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</si>
  <si>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</si>
  <si>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</si>
  <si>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</si>
  <si>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</si>
  <si>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</si>
  <si>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</si>
  <si>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</si>
  <si>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</si>
  <si>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</si>
  <si>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</si>
  <si>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</si>
  <si>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</si>
  <si>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</si>
  <si>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</si>
  <si>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</si>
  <si>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</si>
  <si>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</si>
  <si>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</si>
  <si>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</si>
  <si>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</si>
  <si>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</si>
  <si>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</si>
  <si>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</si>
  <si>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</si>
  <si>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</si>
  <si>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</si>
  <si>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</si>
  <si>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</si>
  <si>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</si>
  <si>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</si>
  <si>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</si>
  <si>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</si>
  <si>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</si>
  <si>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</si>
  <si>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</si>
  <si>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</si>
  <si>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</si>
  <si>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</si>
  <si>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</si>
  <si>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</si>
  <si>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</si>
  <si>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</si>
  <si>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</si>
  <si>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</si>
  <si>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</si>
  <si>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</si>
  <si>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</si>
  <si>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</si>
  <si>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</si>
  <si>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</si>
  <si>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</si>
  <si>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</si>
  <si>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</si>
  <si>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</si>
  <si>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</si>
  <si>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</si>
  <si>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</si>
  <si>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</si>
  <si>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</si>
  <si>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</si>
  <si>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</si>
  <si>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</si>
  <si>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</si>
  <si>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</si>
  <si>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</si>
  <si>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</si>
  <si>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</si>
  <si>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</si>
  <si>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</si>
  <si>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</si>
  <si>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</si>
  <si>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</si>
  <si>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</si>
  <si>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</si>
  <si>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</si>
  <si>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</si>
  <si>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</si>
  <si>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</si>
  <si>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</si>
  <si>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</si>
  <si>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</si>
  <si>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</si>
  <si>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</si>
  <si>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</si>
  <si>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</si>
  <si>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</si>
  <si>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</si>
  <si>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</si>
  <si>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</si>
  <si>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</si>
  <si>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</si>
  <si>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</si>
  <si>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</si>
  <si>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</si>
  <si>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</si>
  <si>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</si>
  <si>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</si>
  <si>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</si>
  <si>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</si>
  <si>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</si>
  <si>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</si>
  <si>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</si>
  <si>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</si>
  <si>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</si>
  <si>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</si>
  <si>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</si>
  <si>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</si>
  <si>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</si>
  <si>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</si>
  <si>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</si>
  <si>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</si>
  <si>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</si>
  <si>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</si>
  <si>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</si>
  <si>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</si>
  <si>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</si>
  <si>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</si>
  <si>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</si>
  <si>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</si>
  <si>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</si>
  <si>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</si>
  <si>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</si>
  <si>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</si>
  <si>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</si>
  <si>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</si>
  <si>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</si>
  <si>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</si>
  <si>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</si>
  <si>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</si>
  <si>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</si>
  <si>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</si>
  <si>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</si>
  <si>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</si>
  <si>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</si>
  <si>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</si>
  <si>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</si>
  <si>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</si>
  <si>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</si>
  <si>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</si>
  <si>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</si>
  <si>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</si>
  <si>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</si>
  <si>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</si>
  <si>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</si>
  <si>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</si>
  <si>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</si>
  <si>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</si>
  <si>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</si>
  <si>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</si>
  <si>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</si>
  <si>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</si>
  <si>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</si>
  <si>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</si>
  <si>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</si>
  <si>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</si>
  <si>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</si>
  <si>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</si>
  <si>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</si>
  <si>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</si>
  <si>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</si>
  <si>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</si>
  <si>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</si>
  <si>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</si>
  <si>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</si>
  <si>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</si>
  <si>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</si>
  <si>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</si>
  <si>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</si>
  <si>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</si>
  <si>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</si>
  <si>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</si>
  <si>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</si>
  <si>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</si>
  <si>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</si>
  <si>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</si>
  <si>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</si>
  <si>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</si>
  <si>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</si>
  <si>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</si>
  <si>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</si>
  <si>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</si>
  <si>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</si>
  <si>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</si>
  <si>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</si>
  <si>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</si>
  <si>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</si>
  <si>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</si>
  <si>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</si>
  <si>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</si>
  <si>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</si>
  <si>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</si>
  <si>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</si>
  <si>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</si>
  <si>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</si>
  <si>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</si>
  <si>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</si>
  <si>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</si>
  <si>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</si>
  <si>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</si>
  <si>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</si>
  <si>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</si>
  <si>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</si>
  <si>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</si>
  <si>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</si>
  <si>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</si>
  <si>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</si>
  <si>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</si>
  <si>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</si>
  <si>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</si>
  <si>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</si>
  <si>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</si>
  <si>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</si>
  <si>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</si>
  <si>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</si>
  <si>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</si>
  <si>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</si>
  <si>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</si>
  <si>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</si>
  <si>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</si>
  <si>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</si>
  <si>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</si>
  <si>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</si>
  <si>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</si>
  <si>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</si>
  <si>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</si>
  <si>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</si>
  <si>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</si>
  <si>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</si>
  <si>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</si>
  <si>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</si>
  <si>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</si>
  <si>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</si>
  <si>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</si>
  <si>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</si>
  <si>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</si>
  <si>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</si>
  <si>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</si>
  <si>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</si>
  <si>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</si>
  <si>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</si>
  <si>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</si>
  <si>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</si>
  <si>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</si>
  <si>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</si>
  <si>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</si>
  <si>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</si>
  <si>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</si>
  <si>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</si>
  <si>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</si>
  <si>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</si>
  <si>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</si>
  <si>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</si>
  <si>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</si>
  <si>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</si>
  <si>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</si>
  <si>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</si>
  <si>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</si>
  <si>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</si>
  <si>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</si>
  <si>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</si>
  <si>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</si>
  <si>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</si>
  <si>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</si>
  <si>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</si>
  <si>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</si>
  <si>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</si>
  <si>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</si>
  <si>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</si>
  <si>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</si>
  <si>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</si>
  <si>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</si>
  <si>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</si>
  <si>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</si>
  <si>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</si>
  <si>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</si>
  <si>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</si>
  <si>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</si>
  <si>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</si>
  <si>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</si>
  <si>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</si>
  <si>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</si>
  <si>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</si>
  <si>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</si>
  <si>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</si>
  <si>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</si>
  <si>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</si>
  <si>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</si>
  <si>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</si>
  <si>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</si>
  <si>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</si>
  <si>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</si>
  <si>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</si>
  <si>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</si>
  <si>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</si>
  <si>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</si>
  <si>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</si>
  <si>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</si>
  <si>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</si>
  <si>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</si>
  <si>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</si>
  <si>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</si>
  <si>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</si>
  <si>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</si>
  <si>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</si>
  <si>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</si>
  <si>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</si>
  <si>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</si>
  <si>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</si>
  <si>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</si>
  <si>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</si>
  <si>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</si>
  <si>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</si>
  <si>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</si>
  <si>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</si>
  <si>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</si>
  <si>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</si>
  <si>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</si>
  <si>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</si>
  <si>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</si>
  <si>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</si>
  <si>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</si>
  <si>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</si>
  <si>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</si>
  <si>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</si>
  <si>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</si>
  <si>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</si>
  <si>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</si>
  <si>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</si>
  <si>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</si>
  <si>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</si>
  <si>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</si>
  <si>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</si>
  <si>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</si>
  <si>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</si>
  <si>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</si>
  <si>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</si>
  <si>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</si>
  <si>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</si>
  <si>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</si>
  <si>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</si>
  <si>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</si>
  <si>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</si>
  <si>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</si>
  <si>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</si>
  <si>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</si>
  <si>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</si>
  <si>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</si>
  <si>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</si>
  <si>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</si>
  <si>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</si>
  <si>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</si>
  <si>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</si>
  <si>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</si>
  <si>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</si>
  <si>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</si>
  <si>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</si>
  <si>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</si>
  <si>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</si>
  <si>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</si>
  <si>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</si>
  <si>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</si>
  <si>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</si>
  <si>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</si>
  <si>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</si>
  <si>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</si>
  <si>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</si>
  <si>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</si>
  <si>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</si>
  <si>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</si>
  <si>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</si>
  <si>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</si>
  <si>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</si>
  <si>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</si>
  <si>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</si>
  <si>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</si>
  <si>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</si>
  <si>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</si>
  <si>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</si>
  <si>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</si>
  <si>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</si>
  <si>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</si>
  <si>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</si>
  <si>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</si>
  <si>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</si>
  <si>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</si>
  <si>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</si>
  <si>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</si>
  <si>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</si>
  <si>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</si>
  <si>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</si>
  <si>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</si>
  <si>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</si>
  <si>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</si>
  <si>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</si>
  <si>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</si>
  <si>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</si>
  <si>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</si>
  <si>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</si>
  <si>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</si>
  <si>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</si>
  <si>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</si>
  <si>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</si>
  <si>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</si>
  <si>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</si>
  <si>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</si>
  <si>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</si>
  <si>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</si>
  <si>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</si>
  <si>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</si>
  <si>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</si>
  <si>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</si>
  <si>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</si>
  <si>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</si>
  <si>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</si>
  <si>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</si>
  <si>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</si>
  <si>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</si>
  <si>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</si>
  <si>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</si>
  <si>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</si>
  <si>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</si>
  <si>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</si>
  <si>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</si>
  <si>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</si>
  <si>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</si>
  <si>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</si>
  <si>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</si>
  <si>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</si>
  <si>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</si>
  <si>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</si>
  <si>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</si>
  <si>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</si>
  <si>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</si>
  <si>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</si>
  <si>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</si>
  <si>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</si>
  <si>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</si>
  <si>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</si>
  <si>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</si>
  <si>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</si>
  <si>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</si>
  <si>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</si>
  <si>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</si>
  <si>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</si>
  <si>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</si>
  <si>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</si>
  <si>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</si>
  <si>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</si>
  <si>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</si>
  <si>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</si>
  <si>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</si>
  <si>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</si>
  <si>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</si>
  <si>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</si>
  <si>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</si>
  <si>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</si>
  <si>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</si>
  <si>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</si>
  <si>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</si>
  <si>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</si>
  <si>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</si>
  <si>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</si>
  <si>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</si>
  <si>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</si>
  <si>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</si>
  <si>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</si>
  <si>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</si>
  <si>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</si>
  <si>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</si>
  <si>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</si>
  <si>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</si>
  <si>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</si>
  <si>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</si>
  <si>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</si>
  <si>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</si>
  <si>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</si>
  <si>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</si>
  <si>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</si>
  <si>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</si>
  <si>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</si>
  <si>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</si>
  <si>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</si>
  <si>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</si>
  <si>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</si>
  <si>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</si>
  <si>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</si>
  <si>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</si>
  <si>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</si>
  <si>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</si>
  <si>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</si>
  <si>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</si>
  <si>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</si>
  <si>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</si>
  <si>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</si>
  <si>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</si>
  <si>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</si>
  <si>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</si>
  <si>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</si>
  <si>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</si>
  <si>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</si>
  <si>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</si>
  <si>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</si>
  <si>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</si>
  <si>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</si>
  <si>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</si>
  <si>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</si>
  <si>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</si>
  <si>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</si>
  <si>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</si>
  <si>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</si>
  <si>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</si>
  <si>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</si>
  <si>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</si>
  <si>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</si>
  <si>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</si>
  <si>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</si>
  <si>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</si>
  <si>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</si>
  <si>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</si>
  <si>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</si>
  <si>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</si>
  <si>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</si>
  <si>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</si>
  <si>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</si>
  <si>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</si>
  <si>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</si>
  <si>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</si>
  <si>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</si>
  <si>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</si>
  <si>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</si>
  <si>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</si>
  <si>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</si>
  <si>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</si>
  <si>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</si>
  <si>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</si>
  <si>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</si>
  <si>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</si>
  <si>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</si>
  <si>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</si>
  <si>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</si>
  <si>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</si>
  <si>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</si>
  <si>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</si>
  <si>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</si>
  <si>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</si>
  <si>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</si>
  <si>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</si>
  <si>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</si>
  <si>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</si>
  <si>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</si>
  <si>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</si>
  <si>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</si>
  <si>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</si>
  <si>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</si>
  <si>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</si>
  <si>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</si>
  <si>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</si>
  <si>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</si>
  <si>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</si>
  <si>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</si>
  <si>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</si>
  <si>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</si>
  <si>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</si>
  <si>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</si>
  <si>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</si>
  <si>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</si>
  <si>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</si>
  <si>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</si>
  <si>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</si>
  <si>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</si>
  <si>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</si>
  <si>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</si>
  <si>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</si>
  <si>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</si>
  <si>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</si>
  <si>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</si>
  <si>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</si>
  <si>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</si>
  <si>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</si>
  <si>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</si>
  <si>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</si>
  <si>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</si>
  <si>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</si>
  <si>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</si>
  <si>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</si>
  <si>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</si>
  <si>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</si>
  <si>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</si>
  <si>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</si>
  <si>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</si>
  <si>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</si>
  <si>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</si>
  <si>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</si>
  <si>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</si>
  <si>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</si>
  <si>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</si>
  <si>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</si>
  <si>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</si>
  <si>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</si>
  <si>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</si>
  <si>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</si>
  <si>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</si>
  <si>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</si>
  <si>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</si>
  <si>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</si>
  <si>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</si>
  <si>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</si>
  <si>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</si>
  <si>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</si>
  <si>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</si>
  <si>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</si>
  <si>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</si>
  <si>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</si>
  <si>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</si>
  <si>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</si>
  <si>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</si>
  <si>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</si>
  <si>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</si>
  <si>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</si>
  <si>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</si>
  <si>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</si>
  <si>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</si>
  <si>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</si>
  <si>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</si>
  <si>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</si>
  <si>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</si>
  <si>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</si>
  <si>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</si>
  <si>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</si>
  <si>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</si>
  <si>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</si>
  <si>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</si>
  <si>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</si>
  <si>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</si>
  <si>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</si>
  <si>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</si>
  <si>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</si>
  <si>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</si>
  <si>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</si>
  <si>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</si>
  <si>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</si>
  <si>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</si>
  <si>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</si>
  <si>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</si>
  <si>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</si>
  <si>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</si>
  <si>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</si>
  <si>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</si>
  <si>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</si>
  <si>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</si>
  <si>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</si>
  <si>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</si>
  <si>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</si>
  <si>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</si>
  <si>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</si>
  <si>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</si>
  <si>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</si>
  <si>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</si>
  <si>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</si>
  <si>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</si>
  <si>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</si>
  <si>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</si>
  <si>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</si>
  <si>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</si>
  <si>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</si>
  <si>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</si>
  <si>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</si>
  <si>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</si>
  <si>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</si>
  <si>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</si>
  <si>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</si>
  <si>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</si>
  <si>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</si>
  <si>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</si>
  <si>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</si>
  <si>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</si>
  <si>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</si>
  <si>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</si>
  <si>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</si>
  <si>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</si>
  <si>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</si>
  <si>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</si>
  <si>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</si>
  <si>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</si>
  <si>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</si>
  <si>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</si>
  <si>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</si>
  <si>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</si>
  <si>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</si>
  <si>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</si>
  <si>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</si>
  <si>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</si>
  <si>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</si>
  <si>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</si>
  <si>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</si>
  <si>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</si>
  <si>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</si>
  <si>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</si>
  <si>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</si>
  <si>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</si>
  <si>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</si>
  <si>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</si>
  <si>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</si>
  <si>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</si>
  <si>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</si>
  <si>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</si>
  <si>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</si>
  <si>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</si>
  <si>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</si>
  <si>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</si>
  <si>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</si>
  <si>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</si>
  <si>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</si>
  <si>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</si>
  <si>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</si>
  <si>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</si>
  <si>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</si>
  <si>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</si>
  <si>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</si>
  <si>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</si>
  <si>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</si>
  <si>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</si>
  <si>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</si>
  <si>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</si>
  <si>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</si>
  <si>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</si>
  <si>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</si>
  <si>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</si>
  <si>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</si>
  <si>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</si>
  <si>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</si>
  <si>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</si>
  <si>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</si>
  <si>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</si>
  <si>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</si>
  <si>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</si>
  <si>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</si>
  <si>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</si>
  <si>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</si>
  <si>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</si>
  <si>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</si>
  <si>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</si>
  <si>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</si>
  <si>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</si>
  <si>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</si>
  <si>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</si>
  <si>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</si>
  <si>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</si>
  <si>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</si>
  <si>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</si>
  <si>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</si>
  <si>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</si>
  <si>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</si>
  <si>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</si>
  <si>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</si>
  <si>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</si>
  <si>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</si>
  <si>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</si>
  <si>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</si>
  <si>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</si>
  <si>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</si>
  <si>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</si>
  <si>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</si>
  <si>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</si>
  <si>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</si>
  <si>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</si>
  <si>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</si>
  <si>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</si>
  <si>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</si>
  <si>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</si>
  <si>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</si>
  <si>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</si>
  <si>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</si>
  <si>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</si>
  <si>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</si>
  <si>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</si>
  <si>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</si>
  <si>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</si>
  <si>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</si>
  <si>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</si>
  <si>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</si>
  <si>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</si>
  <si>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</si>
  <si>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</si>
  <si>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</si>
  <si>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</si>
  <si>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</si>
  <si>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</si>
  <si>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</si>
  <si>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</si>
  <si>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</si>
  <si>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</si>
  <si>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</si>
  <si>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</si>
  <si>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</si>
  <si>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</si>
  <si>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</si>
  <si>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</si>
  <si>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</si>
  <si>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</si>
  <si>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</si>
  <si>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</si>
  <si>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</si>
  <si>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</si>
  <si>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</si>
  <si>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</si>
  <si>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</si>
  <si>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</si>
  <si>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</si>
  <si>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</si>
  <si>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</si>
  <si>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</si>
  <si>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</si>
  <si>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</si>
  <si>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</si>
  <si>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</si>
  <si>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</si>
  <si>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</si>
  <si>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</si>
  <si>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</si>
  <si>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</si>
  <si>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</si>
  <si>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</si>
  <si>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</si>
  <si>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</si>
  <si>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</si>
  <si>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</si>
  <si>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</si>
  <si>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</si>
  <si>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</si>
  <si>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</si>
  <si>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</si>
  <si>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</si>
  <si>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</si>
  <si>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</si>
  <si>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</si>
  <si>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</si>
  <si>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</si>
  <si>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</si>
  <si>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</si>
  <si>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</si>
  <si>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</si>
  <si>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</si>
  <si>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</si>
  <si>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</si>
  <si>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</si>
  <si>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</si>
  <si>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</si>
  <si>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</si>
  <si>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</si>
  <si>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</si>
  <si>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</si>
  <si>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</si>
  <si>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</si>
  <si>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</si>
  <si>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</si>
  <si>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</si>
  <si>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</si>
  <si>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</si>
  <si>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</si>
  <si>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</si>
  <si>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</si>
  <si>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</si>
  <si>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</si>
  <si>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</si>
  <si>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</si>
  <si>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</si>
  <si>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</si>
  <si>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</si>
  <si>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</si>
  <si>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</si>
  <si>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</si>
  <si>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</si>
  <si>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</si>
  <si>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</si>
  <si>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</si>
  <si>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</si>
  <si>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</si>
  <si>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</si>
  <si>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</si>
  <si>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</si>
  <si>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</si>
  <si>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</si>
  <si>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</si>
  <si>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</si>
  <si>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</si>
  <si>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</si>
  <si>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</si>
  <si>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</si>
  <si>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</si>
  <si>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</si>
  <si>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</si>
  <si>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</si>
  <si>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</si>
  <si>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</si>
  <si>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</si>
  <si>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</si>
  <si>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</si>
  <si>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</si>
  <si>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</si>
  <si>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</si>
  <si>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</si>
  <si>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</si>
  <si>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</si>
  <si>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</si>
  <si>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</si>
  <si>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</si>
  <si>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</si>
  <si>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</si>
  <si>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</si>
  <si>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</si>
  <si>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</si>
  <si>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</si>
  <si>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</si>
  <si>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</si>
  <si>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</si>
  <si>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</si>
  <si>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</si>
  <si>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</si>
  <si>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</si>
  <si>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</si>
  <si>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</si>
  <si>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</si>
  <si>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</si>
  <si>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</si>
  <si>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</si>
  <si>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</si>
  <si>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</si>
  <si>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</si>
  <si>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</si>
  <si>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</si>
  <si>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</si>
  <si>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</si>
  <si>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</si>
  <si>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</si>
  <si>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</si>
  <si>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</si>
  <si>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</si>
  <si>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</si>
  <si>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</si>
  <si>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</si>
  <si>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</si>
  <si>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</si>
  <si>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</si>
  <si>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</si>
  <si>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</si>
  <si>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</si>
  <si>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</si>
  <si>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</si>
  <si>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</si>
  <si>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</si>
  <si>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</si>
  <si>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</si>
  <si>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</si>
  <si>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</si>
  <si>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</si>
  <si>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</si>
  <si>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</si>
  <si>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</si>
  <si>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</si>
  <si>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</si>
  <si>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</si>
  <si>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</si>
  <si>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</si>
  <si>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</si>
  <si>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</si>
  <si>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</si>
  <si>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</si>
  <si>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</si>
  <si>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</si>
  <si>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</si>
  <si>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</si>
  <si>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</si>
  <si>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</si>
  <si>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</si>
  <si>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</si>
  <si>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</si>
  <si>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</si>
  <si>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</si>
  <si>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</si>
  <si>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</si>
  <si>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</si>
  <si>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</si>
  <si>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</si>
  <si>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</si>
  <si>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</si>
  <si>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</si>
  <si>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</si>
  <si>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</si>
  <si>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</si>
  <si>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</si>
  <si>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</si>
  <si>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</si>
  <si>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</si>
  <si>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</si>
  <si>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</si>
  <si>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</si>
  <si>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</si>
  <si>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</si>
  <si>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</si>
  <si>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</si>
  <si>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</si>
  <si>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</si>
  <si>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</si>
  <si>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</si>
  <si>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</si>
  <si>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</si>
  <si>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</si>
  <si>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</si>
  <si>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</si>
  <si>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</si>
  <si>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</si>
  <si>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</si>
  <si>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</si>
  <si>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</si>
  <si>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</si>
  <si>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</si>
  <si>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</si>
  <si>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</si>
  <si>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</si>
  <si>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</si>
  <si>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</si>
  <si>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</si>
  <si>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</si>
  <si>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</si>
  <si>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</si>
  <si>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</si>
  <si>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</si>
  <si>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</si>
  <si>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</si>
  <si>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</si>
  <si>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</si>
  <si>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</si>
  <si>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</si>
  <si>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</si>
  <si>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</si>
  <si>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</si>
  <si>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</si>
  <si>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</si>
  <si>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</si>
  <si>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</si>
  <si>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</si>
  <si>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</si>
  <si>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</si>
  <si>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</si>
  <si>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</si>
  <si>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</si>
  <si>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</si>
  <si>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</si>
  <si>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</si>
  <si>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</si>
  <si>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</si>
  <si>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</si>
  <si>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</si>
  <si>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</si>
  <si>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</si>
  <si>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</si>
  <si>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</si>
  <si>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</si>
  <si>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</si>
  <si>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</si>
  <si>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</si>
  <si>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</si>
  <si>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</si>
  <si>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</si>
  <si>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</si>
  <si>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</si>
  <si>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</si>
  <si>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</si>
  <si>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</si>
  <si>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</si>
  <si>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</si>
  <si>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</si>
  <si>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</si>
  <si>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</si>
  <si>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</si>
  <si>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</si>
  <si>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</si>
  <si>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</si>
  <si>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</si>
  <si>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</si>
  <si>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</si>
  <si>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</si>
  <si>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</si>
  <si>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</si>
  <si>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</si>
  <si>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</si>
  <si>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</si>
  <si>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</si>
  <si>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</si>
  <si>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</si>
  <si>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</si>
  <si>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</si>
  <si>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</si>
  <si>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</si>
  <si>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</si>
  <si>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</si>
  <si>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</si>
  <si>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</si>
  <si>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</si>
  <si>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</si>
  <si>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</si>
  <si>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</si>
  <si>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</si>
  <si>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</si>
  <si>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</si>
  <si>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</si>
  <si>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</si>
  <si>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</si>
  <si>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</si>
  <si>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</si>
  <si>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</si>
  <si>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</si>
  <si>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</si>
  <si>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</si>
  <si>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</si>
  <si>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</si>
  <si>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</si>
  <si>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</si>
  <si>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</si>
  <si>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</si>
  <si>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</si>
  <si>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</si>
  <si>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</si>
  <si>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</si>
  <si>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</si>
  <si>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</si>
  <si>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</si>
  <si>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</si>
  <si>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</si>
  <si>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</si>
  <si>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</si>
  <si>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</si>
  <si>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</si>
  <si>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</si>
  <si>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</si>
  <si>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</si>
  <si>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</si>
  <si>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</si>
  <si>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</si>
  <si>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</si>
  <si>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</si>
  <si>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</si>
  <si>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</si>
  <si>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</si>
  <si>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</si>
  <si>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</si>
  <si>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</si>
  <si>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</si>
  <si>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</si>
  <si>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</si>
  <si>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</si>
  <si>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</si>
  <si>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</si>
  <si>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</si>
  <si>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</si>
  <si>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</si>
  <si>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</si>
  <si>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</si>
  <si>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</si>
  <si>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</si>
  <si>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</si>
  <si>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</si>
  <si>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</si>
  <si>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</si>
  <si>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</si>
  <si>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</si>
  <si>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</si>
  <si>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</si>
  <si>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</si>
  <si>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</si>
  <si>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</si>
  <si>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</si>
  <si>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</si>
  <si>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</si>
  <si>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</si>
  <si>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</si>
  <si>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</si>
  <si>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</si>
  <si>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</si>
  <si>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</si>
  <si>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</si>
  <si>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</si>
  <si>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</si>
  <si>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</si>
  <si>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</si>
  <si>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</si>
  <si>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</si>
  <si>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</si>
  <si>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</si>
  <si>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</si>
  <si>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</si>
  <si>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</si>
  <si>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</si>
  <si>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</si>
  <si>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</si>
  <si>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</si>
  <si>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</si>
  <si>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</si>
  <si>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</si>
  <si>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</si>
  <si>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</si>
  <si>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</si>
  <si>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</si>
  <si>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</si>
  <si>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</si>
  <si>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</si>
  <si>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</si>
  <si>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</si>
  <si>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</si>
  <si>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</si>
  <si>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</si>
  <si>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</si>
  <si>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</si>
  <si>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</si>
  <si>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</si>
  <si>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</si>
  <si>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</si>
  <si>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</si>
  <si>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</si>
  <si>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</si>
  <si>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</si>
  <si>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</si>
  <si>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</si>
  <si>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</si>
  <si>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</si>
  <si>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</si>
  <si>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</si>
  <si>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</si>
  <si>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</si>
  <si>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</si>
  <si>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</si>
  <si>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</si>
  <si>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</si>
  <si>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</si>
  <si>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</si>
  <si>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</si>
  <si>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</si>
  <si>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</si>
  <si>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</si>
  <si>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</si>
  <si>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</si>
  <si>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</si>
  <si>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</si>
  <si>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</si>
  <si>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</si>
  <si>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</si>
  <si>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</si>
  <si>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</si>
  <si>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</si>
  <si>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</si>
  <si>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</si>
  <si>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</si>
  <si>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</si>
  <si>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</si>
  <si>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</si>
  <si>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</si>
  <si>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</si>
  <si>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</si>
  <si>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</si>
  <si>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</si>
  <si>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</si>
  <si>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</si>
  <si>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</si>
  <si>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</si>
  <si>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</si>
  <si>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</si>
  <si>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</si>
  <si>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</si>
  <si>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</si>
  <si>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</si>
  <si>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</si>
  <si>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</si>
  <si>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</si>
  <si>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</si>
  <si>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</si>
  <si>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</si>
  <si>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</si>
  <si>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</si>
  <si>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</si>
  <si>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</si>
  <si>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</si>
  <si>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</si>
  <si>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</si>
  <si>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</si>
  <si>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</si>
  <si>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</si>
  <si>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</si>
  <si>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</si>
  <si>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</si>
  <si>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</si>
  <si>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</si>
  <si>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</si>
  <si>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</si>
  <si>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</si>
  <si>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</si>
  <si>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</si>
  <si>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</si>
  <si>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</si>
  <si>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</si>
  <si>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</si>
  <si>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</si>
  <si>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</si>
  <si>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</si>
  <si>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</si>
  <si>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</si>
  <si>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</si>
  <si>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</si>
  <si>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</si>
  <si>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</si>
  <si>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</si>
  <si>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</si>
  <si>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</si>
  <si>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</si>
  <si>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</si>
  <si>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</si>
  <si>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</si>
  <si>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</si>
  <si>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</si>
  <si>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</si>
  <si>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</si>
  <si>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</si>
  <si>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</si>
  <si>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</si>
  <si>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</si>
  <si>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</si>
  <si>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</si>
  <si>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</si>
  <si>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</si>
  <si>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</si>
  <si>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</si>
  <si>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</si>
  <si>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</si>
  <si>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</si>
  <si>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</si>
  <si>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</si>
  <si>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</si>
  <si>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</si>
  <si>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</si>
  <si>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</si>
  <si>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</si>
  <si>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</si>
  <si>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</si>
  <si>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</si>
  <si>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</si>
  <si>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</si>
  <si>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</si>
  <si>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</si>
  <si>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</si>
  <si>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</si>
  <si>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</si>
  <si>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</si>
  <si>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</si>
  <si>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</si>
  <si>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</si>
  <si>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</si>
  <si>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</si>
  <si>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</si>
  <si>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</si>
  <si>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</si>
  <si>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</si>
  <si>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</si>
  <si>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</si>
  <si>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</si>
  <si>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</si>
  <si>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</si>
  <si>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</si>
  <si>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</si>
  <si>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</si>
  <si>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</si>
  <si>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</si>
  <si>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</si>
  <si>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</si>
  <si>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</si>
  <si>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</si>
  <si>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</si>
  <si>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</si>
  <si>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</si>
  <si>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</si>
  <si>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</si>
  <si>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</si>
  <si>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</si>
  <si>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</si>
  <si>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</si>
  <si>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</si>
  <si>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</si>
  <si>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</si>
  <si>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</si>
  <si>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</si>
  <si>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</si>
  <si>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</si>
  <si>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</si>
  <si>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</si>
  <si>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</si>
  <si>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</si>
  <si>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</si>
  <si>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</si>
  <si>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</si>
  <si>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</si>
  <si>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</si>
  <si>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</si>
  <si>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</si>
  <si>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</si>
  <si>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</si>
  <si>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</si>
  <si>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</si>
  <si>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</si>
  <si>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</si>
  <si>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</si>
  <si>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</si>
  <si>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</si>
  <si>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</si>
  <si>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</si>
  <si>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</si>
  <si>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</si>
  <si>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</si>
  <si>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</si>
  <si>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</si>
  <si>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</si>
  <si>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</si>
  <si>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</si>
  <si>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</si>
  <si>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</si>
  <si>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</si>
  <si>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</si>
  <si>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</si>
  <si>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</si>
  <si>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</si>
  <si>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</si>
  <si>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</si>
  <si>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</si>
  <si>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</si>
  <si>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</si>
  <si>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</si>
  <si>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</si>
  <si>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</si>
  <si>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</si>
  <si>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</si>
  <si>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</si>
  <si>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</si>
  <si>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</si>
  <si>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</si>
  <si>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</si>
  <si>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</si>
  <si>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</si>
  <si>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</si>
  <si>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</si>
  <si>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</si>
  <si>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</si>
  <si>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</si>
  <si>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</si>
  <si>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</si>
  <si>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</si>
  <si>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</si>
  <si>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</si>
  <si>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</si>
  <si>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</si>
  <si>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</si>
  <si>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</si>
  <si>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</si>
  <si>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</si>
  <si>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</si>
  <si>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</si>
  <si>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</si>
  <si>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</si>
  <si>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</si>
  <si>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</si>
  <si>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</si>
  <si>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</si>
  <si>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</si>
  <si>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</si>
  <si>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</si>
  <si>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</si>
  <si>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</si>
  <si>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</si>
  <si>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</si>
  <si>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</si>
  <si>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</si>
  <si>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</si>
  <si>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</si>
  <si>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</si>
  <si>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</si>
  <si>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</si>
  <si>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</si>
  <si>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</si>
  <si>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</si>
  <si>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</si>
  <si>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</si>
  <si>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</si>
  <si>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</si>
  <si>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</si>
  <si>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</si>
  <si>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</si>
  <si>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</si>
  <si>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</si>
  <si>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</si>
  <si>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</si>
  <si>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</si>
  <si>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</si>
  <si>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</si>
  <si>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</si>
  <si>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</si>
  <si>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</si>
  <si>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</si>
  <si>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</si>
  <si>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</si>
  <si>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</si>
  <si>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</si>
  <si>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</si>
  <si>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</si>
  <si>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</si>
  <si>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</si>
  <si>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</si>
  <si>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</si>
  <si>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</si>
  <si>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</si>
  <si>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</si>
  <si>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</si>
  <si>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</si>
  <si>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</si>
  <si>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</si>
  <si>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</si>
  <si>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</si>
  <si>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</si>
  <si>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</si>
  <si>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</si>
  <si>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</si>
  <si>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</si>
  <si>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</si>
  <si>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</si>
  <si>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</si>
  <si>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</si>
  <si>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</si>
  <si>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</si>
  <si>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</si>
  <si>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</si>
  <si>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</si>
  <si>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</si>
  <si>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</si>
  <si>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</si>
  <si>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</si>
  <si>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</si>
  <si>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</si>
  <si>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</si>
  <si>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</si>
  <si>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</si>
  <si>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</si>
  <si>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</si>
  <si>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</si>
  <si>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</si>
  <si>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</si>
  <si>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</si>
  <si>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</si>
  <si>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</si>
  <si>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</si>
  <si>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</si>
  <si>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</si>
  <si>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</si>
  <si>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</si>
  <si>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</si>
  <si>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</si>
  <si>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</si>
  <si>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</si>
  <si>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</si>
  <si>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</si>
  <si>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</si>
  <si>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</si>
  <si>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</si>
  <si>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</si>
  <si>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</si>
  <si>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</si>
  <si>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</si>
  <si>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</si>
  <si>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</si>
  <si>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</si>
  <si>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</si>
  <si>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</si>
  <si>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</si>
  <si>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</si>
  <si>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</si>
  <si>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</si>
  <si>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</si>
  <si>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</si>
  <si>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</si>
  <si>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</si>
  <si>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</si>
  <si>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</si>
  <si>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</si>
  <si>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</si>
  <si>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</si>
  <si>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</si>
  <si>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</si>
  <si>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</si>
  <si>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</si>
  <si>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</si>
  <si>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</si>
  <si>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</si>
  <si>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</si>
  <si>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</si>
  <si>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</si>
  <si>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</si>
  <si>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</si>
  <si>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</si>
  <si>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</si>
  <si>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</si>
  <si>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</si>
  <si>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</si>
  <si>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</si>
  <si>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</si>
  <si>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</si>
  <si>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</si>
  <si>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</si>
  <si>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</si>
  <si>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</si>
  <si>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</si>
  <si>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</si>
  <si>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</si>
  <si>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</si>
  <si>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</si>
  <si>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</si>
  <si>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</si>
  <si>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</si>
  <si>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</si>
  <si>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</si>
  <si>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</si>
  <si>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</si>
  <si>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</si>
  <si>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</si>
  <si>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</si>
  <si>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</si>
  <si>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</si>
  <si>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</si>
  <si>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</si>
  <si>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</si>
  <si>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</si>
  <si>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</si>
  <si>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</si>
  <si>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</si>
  <si>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</si>
  <si>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</si>
  <si>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</si>
  <si>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</si>
  <si>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</si>
  <si>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</si>
  <si>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</si>
  <si>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</si>
  <si>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</si>
  <si>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</si>
  <si>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</si>
  <si>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</si>
  <si>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</si>
  <si>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</si>
  <si>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</si>
  <si>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</si>
  <si>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</si>
  <si>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</si>
  <si>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</si>
  <si>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</si>
  <si>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</si>
  <si>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</si>
  <si>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</si>
  <si>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</si>
  <si>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</si>
  <si>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</si>
  <si>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</si>
  <si>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</si>
  <si>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</si>
  <si>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</si>
  <si>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</si>
  <si>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</si>
  <si>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</si>
  <si>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</si>
  <si>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</si>
  <si>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</si>
  <si>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</si>
  <si>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</si>
  <si>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</si>
  <si>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</si>
  <si>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</si>
  <si>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</si>
  <si>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</si>
  <si>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</si>
  <si>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</si>
  <si>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</si>
  <si>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</si>
  <si>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</si>
  <si>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</si>
  <si>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</si>
  <si>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</si>
  <si>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</si>
  <si>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</si>
  <si>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</si>
  <si>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</si>
  <si>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</si>
  <si>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</si>
  <si>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</si>
  <si>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</si>
  <si>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</si>
  <si>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</si>
  <si>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</si>
  <si>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</si>
  <si>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</si>
  <si>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</si>
  <si>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</si>
  <si>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</si>
  <si>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</si>
  <si>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</si>
  <si>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</si>
  <si>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</si>
  <si>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</si>
  <si>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</si>
  <si>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</si>
  <si>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</si>
  <si>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</si>
  <si>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</si>
  <si>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</si>
  <si>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</si>
  <si>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</si>
  <si>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</si>
  <si>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</si>
  <si>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</si>
  <si>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</si>
  <si>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</si>
  <si>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</si>
  <si>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</si>
  <si>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</si>
  <si>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</si>
  <si>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</si>
  <si>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</si>
  <si>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</si>
  <si>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</si>
  <si>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</si>
  <si>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</si>
  <si>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</si>
  <si>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</si>
  <si>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</si>
  <si>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</si>
  <si>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</si>
  <si>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</si>
  <si>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</si>
  <si>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</si>
  <si>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</si>
  <si>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</si>
  <si>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</si>
  <si>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</si>
  <si>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</si>
  <si>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</si>
  <si>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</si>
  <si>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</si>
  <si>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</si>
  <si>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</si>
  <si>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</si>
  <si>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</si>
  <si>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</si>
  <si>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</si>
  <si>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</si>
  <si>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</si>
  <si>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</si>
  <si>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</si>
  <si>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</si>
  <si>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</si>
  <si>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</si>
  <si>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</si>
  <si>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</si>
  <si>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</si>
  <si>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</si>
  <si>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</si>
  <si>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</si>
  <si>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</si>
  <si>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</si>
  <si>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</si>
  <si>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</si>
  <si>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</si>
  <si>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</si>
  <si>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</si>
  <si>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</si>
  <si>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</si>
  <si>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</si>
  <si>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</si>
  <si>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</si>
  <si>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</si>
  <si>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</si>
  <si>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</si>
  <si>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</si>
  <si>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</si>
  <si>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</si>
  <si>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</si>
  <si>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</si>
  <si>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</si>
  <si>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</si>
  <si>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</si>
  <si>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</si>
  <si>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</si>
  <si>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</si>
  <si>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</si>
  <si>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</si>
  <si>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</si>
  <si>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</si>
  <si>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</si>
  <si>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</si>
  <si>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</si>
  <si>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</si>
  <si>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</si>
  <si>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</si>
  <si>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</si>
  <si>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</si>
  <si>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</si>
  <si>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</si>
  <si>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</si>
  <si>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</si>
  <si>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</si>
  <si>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</si>
  <si>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</si>
  <si>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</si>
  <si>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</si>
  <si>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</si>
  <si>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</si>
  <si>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</si>
  <si>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</si>
  <si>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</si>
  <si>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</si>
  <si>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</si>
  <si>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</si>
  <si>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</si>
  <si>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</si>
  <si>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</si>
  <si>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</si>
  <si>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</si>
  <si>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</si>
  <si>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</si>
  <si>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</si>
  <si>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</si>
  <si>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</si>
  <si>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</si>
  <si>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</si>
  <si>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</si>
  <si>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</si>
  <si>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</si>
  <si>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</si>
  <si>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</si>
  <si>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</si>
  <si>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</si>
  <si>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</si>
  <si>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</si>
  <si>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</si>
  <si>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</si>
  <si>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</si>
  <si>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</si>
  <si>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</si>
  <si>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</si>
  <si>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</si>
  <si>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</si>
  <si>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</si>
  <si>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</si>
  <si>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</si>
  <si>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</si>
  <si>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</si>
  <si>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</si>
  <si>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</si>
  <si>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</si>
  <si>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</si>
  <si>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</si>
  <si>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</si>
  <si>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</si>
  <si>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</si>
  <si>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</si>
  <si>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</si>
  <si>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</si>
  <si>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</si>
  <si>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</si>
  <si>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</si>
  <si>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</si>
  <si>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</si>
  <si>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</si>
  <si>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</si>
  <si>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</si>
  <si>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</si>
  <si>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</si>
  <si>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</si>
  <si>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</si>
  <si>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</si>
  <si>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</si>
  <si>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</si>
  <si>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</si>
  <si>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</si>
  <si>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</si>
  <si>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</si>
  <si>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</si>
  <si>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</si>
  <si>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</si>
  <si>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</si>
  <si>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</si>
  <si>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</si>
  <si>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</si>
  <si>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</si>
  <si>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</si>
  <si>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</si>
  <si>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</si>
  <si>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</si>
  <si>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</si>
  <si>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</si>
  <si>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</si>
  <si>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</si>
  <si>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</si>
  <si>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</si>
  <si>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</si>
  <si>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</si>
  <si>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</si>
  <si>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</si>
  <si>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</si>
  <si>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</si>
  <si>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</si>
  <si>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</si>
  <si>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</si>
  <si>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</si>
  <si>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</si>
  <si>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</si>
  <si>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</si>
  <si>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</si>
  <si>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</si>
  <si>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</si>
  <si>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</si>
  <si>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</si>
  <si>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</si>
  <si>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</si>
  <si>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</si>
  <si>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</si>
  <si>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</si>
  <si>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</si>
  <si>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</si>
  <si>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</si>
  <si>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</si>
  <si>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</si>
  <si>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</si>
  <si>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</si>
  <si>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</si>
  <si>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</si>
  <si>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</si>
  <si>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</si>
  <si>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</si>
  <si>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</si>
  <si>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</si>
  <si>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</si>
  <si>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</si>
  <si>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</si>
  <si>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</si>
  <si>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</si>
  <si>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</si>
  <si>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</si>
  <si>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</si>
  <si>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</si>
  <si>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</si>
  <si>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</si>
  <si>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</si>
  <si>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</si>
  <si>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</si>
  <si>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</si>
  <si>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</si>
  <si>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</si>
  <si>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</si>
  <si>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</si>
  <si>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</si>
  <si>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</si>
  <si>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</si>
  <si>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</si>
  <si>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</si>
  <si>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</si>
  <si>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</si>
  <si>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</si>
  <si>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</si>
  <si>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</si>
  <si>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</si>
  <si>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</si>
  <si>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</si>
  <si>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</si>
  <si>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</si>
  <si>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</si>
  <si>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</si>
  <si>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</si>
  <si>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</si>
  <si>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</si>
  <si>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</si>
  <si>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</si>
  <si>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</si>
  <si>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</si>
  <si>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</si>
  <si>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</si>
  <si>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</si>
  <si>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</si>
  <si>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</si>
  <si>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</si>
  <si>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</si>
  <si>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</si>
  <si>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</si>
  <si>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</si>
  <si>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</si>
  <si>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</si>
  <si>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</si>
  <si>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</si>
  <si>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</si>
  <si>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</si>
  <si>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</si>
  <si>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</si>
  <si>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</si>
  <si>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</si>
  <si>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</si>
  <si>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</si>
  <si>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</si>
  <si>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</si>
  <si>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</si>
  <si>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</si>
  <si>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</si>
  <si>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</si>
  <si>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</si>
  <si>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</si>
  <si>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</si>
  <si>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</si>
  <si>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</si>
  <si>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</si>
  <si>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</si>
  <si>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</si>
  <si>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</si>
  <si>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</si>
  <si>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</si>
  <si>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</si>
  <si>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</si>
  <si>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</si>
  <si>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</si>
  <si>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</si>
  <si>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</si>
  <si>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</si>
  <si>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</si>
  <si>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</si>
  <si>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</si>
  <si>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</si>
  <si>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</si>
  <si>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</si>
  <si>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</si>
  <si>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</si>
  <si>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</si>
  <si>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</si>
  <si>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</si>
  <si>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</si>
  <si>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</si>
  <si>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</si>
  <si>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</si>
  <si>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</si>
  <si>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</si>
  <si>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</si>
  <si>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</si>
  <si>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</si>
  <si>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</si>
  <si>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</si>
  <si>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</si>
  <si>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</si>
  <si>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</si>
  <si>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</si>
  <si>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</si>
  <si>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</si>
  <si>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</si>
  <si>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</si>
  <si>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</si>
  <si>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</si>
  <si>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</si>
  <si>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</si>
  <si>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</si>
  <si>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</si>
  <si>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</si>
  <si>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</si>
  <si>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</si>
  <si>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</si>
  <si>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</si>
  <si>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</si>
  <si>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</si>
  <si>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</si>
  <si>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</si>
  <si>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</si>
  <si>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</si>
  <si>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</si>
  <si>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</si>
  <si>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</si>
  <si>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</si>
  <si>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</si>
  <si>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</si>
  <si>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</si>
  <si>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</si>
  <si>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</si>
  <si>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</si>
  <si>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</si>
  <si>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</si>
  <si>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</si>
  <si>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</si>
  <si>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</si>
  <si>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</si>
  <si>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</si>
  <si>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</si>
  <si>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</si>
  <si>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</si>
  <si>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</si>
  <si>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</si>
  <si>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</si>
  <si>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</si>
  <si>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</si>
  <si>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</si>
  <si>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</si>
  <si>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</si>
  <si>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</si>
  <si>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</si>
  <si>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</si>
  <si>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</si>
  <si>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</si>
  <si>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</si>
  <si>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</si>
  <si>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</si>
  <si>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</si>
  <si>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</si>
  <si>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</si>
  <si>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</si>
  <si>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</si>
  <si>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</si>
  <si>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</si>
  <si>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</si>
  <si>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</si>
  <si>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</si>
  <si>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</si>
  <si>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</si>
  <si>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</si>
  <si>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</si>
  <si>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</si>
  <si>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</si>
  <si>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</si>
  <si>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</si>
  <si>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</si>
  <si>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</si>
  <si>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</si>
  <si>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</si>
  <si>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</si>
  <si>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</si>
  <si>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</si>
  <si>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</si>
  <si>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</si>
  <si>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</si>
  <si>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</si>
  <si>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</si>
  <si>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</si>
  <si>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</si>
  <si>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</si>
  <si>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</si>
  <si>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</si>
  <si>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</si>
  <si>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</si>
  <si>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</si>
  <si>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</si>
  <si>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</si>
  <si>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</si>
  <si>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</si>
  <si>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</si>
  <si>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</si>
  <si>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</si>
  <si>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</si>
  <si>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</si>
  <si>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</si>
  <si>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</si>
  <si>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</si>
  <si>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</si>
  <si>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</si>
  <si>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</si>
  <si>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</si>
  <si>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</si>
  <si>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</si>
  <si>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</si>
  <si>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</si>
  <si>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</si>
  <si>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</si>
  <si>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</si>
  <si>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</si>
  <si>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</si>
  <si>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</si>
  <si>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</si>
  <si>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</si>
  <si>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</si>
  <si>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</si>
  <si>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</si>
  <si>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</si>
  <si>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</si>
  <si>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</si>
  <si>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</si>
  <si>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</si>
  <si>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</si>
  <si>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</si>
  <si>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</si>
  <si>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</si>
  <si>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</si>
  <si>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</si>
  <si>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</si>
  <si>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</si>
  <si>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</si>
  <si>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</si>
  <si>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</si>
  <si>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</si>
  <si>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</si>
  <si>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</si>
  <si>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</si>
  <si>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</si>
  <si>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</si>
  <si>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</si>
  <si>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</si>
  <si>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</si>
  <si>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</si>
  <si>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</si>
  <si>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</si>
  <si>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</si>
  <si>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</si>
  <si>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</si>
  <si>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</si>
  <si>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</si>
  <si>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</si>
  <si>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</si>
  <si>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</si>
  <si>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</si>
  <si>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</si>
  <si>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</si>
  <si>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</si>
  <si>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</si>
  <si>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</si>
  <si>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</si>
  <si>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</si>
  <si>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</si>
  <si>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</si>
  <si>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</si>
  <si>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</si>
  <si>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</si>
  <si>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</si>
  <si>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</si>
  <si>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</si>
  <si>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</si>
  <si>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</si>
  <si>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</si>
  <si>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</si>
  <si>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</si>
  <si>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</si>
  <si>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</si>
  <si>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</si>
  <si>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</si>
  <si>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</si>
  <si>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</si>
  <si>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</si>
  <si>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</si>
  <si>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</si>
  <si>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</si>
  <si>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</si>
  <si>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</si>
  <si>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</si>
  <si>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</si>
  <si>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</si>
  <si>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</si>
  <si>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</si>
  <si>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</si>
  <si>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</si>
  <si>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</si>
  <si>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</si>
  <si>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</si>
  <si>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</si>
  <si>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</si>
  <si>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</si>
  <si>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</si>
  <si>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</si>
  <si>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</si>
  <si>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</si>
  <si>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</si>
  <si>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</si>
  <si>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</si>
  <si>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</si>
  <si>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</si>
  <si>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</si>
  <si>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</si>
  <si>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</si>
  <si>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</si>
  <si>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</si>
  <si>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</si>
  <si>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</si>
  <si>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</si>
  <si>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</si>
  <si>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</si>
  <si>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</si>
  <si>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</si>
  <si>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</si>
  <si>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</si>
  <si>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</si>
  <si>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</si>
  <si>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</si>
  <si>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</si>
  <si>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</si>
  <si>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</si>
  <si>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</si>
  <si>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</si>
  <si>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</si>
  <si>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</si>
  <si>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</si>
  <si>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</si>
  <si>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</si>
  <si>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</si>
  <si>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</si>
  <si>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</si>
  <si>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</si>
  <si>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</si>
  <si>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</si>
  <si>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</si>
  <si>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</si>
  <si>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</si>
  <si>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</si>
  <si>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</si>
  <si>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</si>
  <si>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</si>
  <si>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</si>
  <si>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</si>
  <si>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</si>
  <si>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</si>
  <si>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</si>
  <si>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</si>
  <si>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</si>
  <si>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</si>
  <si>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</si>
  <si>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</si>
  <si>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</si>
  <si>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</si>
  <si>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</si>
  <si>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</si>
  <si>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</si>
  <si>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</si>
  <si>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</si>
  <si>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</si>
  <si>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</si>
  <si>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</si>
  <si>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</si>
  <si>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</si>
  <si>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</si>
  <si>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</si>
  <si>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</si>
  <si>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</si>
  <si>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</si>
  <si>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</si>
  <si>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</si>
  <si>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</si>
  <si>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</si>
  <si>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</si>
  <si>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</si>
  <si>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</si>
  <si>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</si>
  <si>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</si>
  <si>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</si>
  <si>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</si>
  <si>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</si>
  <si>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</si>
  <si>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</si>
  <si>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</si>
  <si>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</si>
  <si>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</si>
  <si>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</si>
  <si>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</si>
  <si>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</si>
  <si>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</si>
  <si>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</si>
  <si>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</si>
  <si>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</si>
  <si>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</si>
  <si>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</si>
  <si>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</si>
  <si>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</si>
  <si>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</si>
  <si>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</si>
  <si>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</si>
  <si>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</si>
  <si>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</si>
  <si>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</si>
  <si>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</si>
  <si>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</si>
  <si>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</si>
  <si>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</si>
  <si>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</si>
  <si>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</si>
  <si>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</si>
  <si>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</si>
  <si>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</si>
  <si>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</si>
  <si>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</si>
  <si>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</si>
  <si>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</si>
  <si>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</si>
  <si>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</si>
  <si>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</si>
  <si>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</si>
  <si>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</si>
  <si>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</si>
  <si>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</si>
  <si>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</si>
  <si>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</si>
  <si>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</si>
  <si>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</si>
  <si>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</si>
  <si>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</si>
  <si>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</si>
  <si>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</si>
  <si>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</si>
  <si>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</si>
  <si>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</si>
  <si>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</si>
  <si>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</si>
  <si>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</si>
  <si>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</si>
  <si>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</si>
  <si>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</si>
  <si>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</si>
  <si>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</si>
  <si>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</si>
  <si>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</si>
  <si>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</si>
  <si>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</si>
  <si>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</si>
  <si>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</si>
  <si>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</si>
  <si>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</si>
  <si>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</si>
  <si>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</si>
  <si>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</si>
  <si>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</si>
  <si>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</si>
  <si>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</si>
  <si>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</si>
  <si>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</si>
  <si>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</si>
  <si>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</si>
  <si>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</si>
  <si>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</si>
  <si>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</si>
  <si>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</si>
  <si>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</si>
  <si>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</si>
  <si>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</si>
  <si>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</si>
  <si>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</si>
  <si>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</si>
  <si>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</si>
  <si>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</si>
  <si>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</si>
  <si>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</si>
  <si>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</si>
  <si>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</si>
  <si>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</si>
  <si>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</si>
  <si>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</si>
  <si>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</si>
  <si>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</si>
  <si>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</si>
  <si>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</si>
  <si>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</si>
  <si>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</si>
  <si>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</si>
  <si>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</si>
  <si>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</si>
  <si>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</si>
  <si>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</si>
  <si>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</si>
  <si>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</si>
  <si>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</si>
  <si>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</si>
  <si>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</si>
  <si>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</si>
  <si>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</si>
  <si>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</si>
  <si>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</si>
  <si>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</si>
  <si>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</si>
  <si>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</si>
  <si>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</si>
  <si>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</si>
  <si>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</si>
  <si>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</si>
  <si>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</si>
  <si>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</si>
  <si>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</si>
  <si>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</si>
  <si>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</si>
  <si>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</si>
  <si>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</si>
  <si>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</si>
  <si>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</si>
  <si>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</si>
  <si>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</si>
  <si>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</si>
  <si>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</si>
  <si>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</si>
  <si>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</si>
  <si>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</si>
  <si>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</si>
  <si>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</si>
  <si>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</si>
  <si>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</si>
  <si>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</si>
  <si>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</si>
  <si>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</si>
  <si>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</si>
  <si>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</si>
  <si>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</si>
  <si>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</si>
  <si>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</si>
  <si>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</si>
  <si>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</si>
  <si>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</si>
  <si>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</si>
  <si>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</si>
  <si>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</si>
  <si>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</si>
  <si>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</si>
  <si>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</si>
  <si>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</si>
  <si>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</si>
  <si>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</si>
  <si>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</si>
  <si>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</si>
  <si>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</si>
  <si>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</si>
  <si>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</si>
  <si>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</si>
  <si>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</si>
  <si>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</si>
  <si>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</si>
  <si>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</si>
  <si>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</si>
  <si>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</si>
  <si>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</si>
  <si>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</si>
  <si>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</si>
  <si>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</si>
  <si>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</si>
  <si>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</si>
  <si>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</si>
  <si>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</si>
  <si>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</si>
  <si>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</si>
  <si>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</si>
  <si>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</si>
  <si>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</si>
  <si>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</si>
  <si>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</si>
  <si>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</si>
  <si>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</si>
  <si>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</si>
  <si>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</si>
  <si>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</si>
  <si>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</si>
  <si>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</si>
  <si>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</si>
  <si>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</si>
  <si>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</si>
  <si>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</si>
  <si>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</si>
  <si>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</si>
  <si>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</si>
  <si>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</si>
  <si>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</si>
  <si>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</si>
  <si>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</si>
  <si>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</si>
  <si>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</si>
  <si>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</si>
  <si>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</si>
  <si>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</si>
  <si>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</si>
  <si>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</si>
  <si>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</si>
  <si>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</si>
  <si>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</si>
  <si>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</si>
  <si>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</si>
  <si>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</si>
  <si>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</si>
  <si>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</si>
  <si>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</si>
  <si>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</si>
  <si>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</si>
  <si>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</si>
  <si>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</si>
  <si>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</si>
  <si>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</si>
  <si>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</si>
  <si>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</si>
  <si>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</si>
  <si>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</si>
  <si>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</si>
  <si>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</si>
  <si>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</si>
  <si>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</si>
  <si>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</si>
  <si>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</si>
  <si>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</si>
  <si>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</si>
  <si>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</si>
  <si>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</si>
  <si>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</si>
  <si>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</si>
  <si>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</si>
  <si>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</si>
  <si>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</si>
  <si>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</si>
  <si>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</si>
  <si>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</si>
  <si>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</si>
  <si>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</si>
  <si>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</si>
  <si>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</si>
  <si>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</si>
  <si>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</si>
  <si>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</si>
  <si>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</si>
  <si>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</si>
  <si>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</si>
  <si>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</si>
  <si>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</si>
  <si>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</si>
  <si>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</si>
  <si>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</si>
  <si>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</si>
  <si>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</si>
  <si>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</si>
  <si>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</si>
  <si>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</si>
  <si>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</si>
  <si>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</si>
  <si>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</si>
  <si>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</si>
  <si>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</si>
  <si>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</si>
  <si>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</si>
  <si>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</si>
  <si>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</si>
  <si>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</si>
  <si>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</si>
  <si>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</si>
  <si>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</si>
  <si>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</si>
  <si>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</si>
  <si>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</si>
  <si>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</si>
  <si>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</si>
  <si>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</si>
  <si>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</si>
  <si>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</si>
  <si>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</si>
  <si>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</si>
  <si>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</si>
  <si>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</si>
  <si>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</si>
  <si>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</si>
  <si>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</si>
  <si>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</si>
  <si>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</si>
  <si>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</si>
  <si>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</si>
  <si>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</si>
  <si>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</si>
  <si>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</si>
  <si>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</si>
  <si>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</si>
  <si>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</si>
  <si>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</si>
  <si>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</si>
  <si>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</si>
  <si>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</si>
  <si>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</si>
  <si>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</si>
  <si>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</si>
  <si>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</si>
  <si>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</si>
  <si>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</si>
  <si>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</si>
  <si>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</si>
  <si>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</si>
  <si>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</si>
  <si>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</si>
  <si>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</si>
  <si>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</si>
  <si>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</si>
  <si>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</si>
  <si>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</si>
  <si>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</si>
  <si>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</si>
  <si>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</si>
  <si>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</si>
  <si>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</si>
  <si>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</si>
  <si>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</si>
  <si>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</si>
  <si>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</si>
  <si>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</si>
  <si>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</si>
  <si>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</si>
  <si>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</si>
  <si>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</si>
  <si>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</si>
  <si>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</si>
  <si>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</si>
  <si>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</si>
  <si>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</si>
  <si>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</si>
  <si>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</si>
  <si>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</si>
  <si>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</si>
  <si>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</si>
  <si>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</si>
  <si>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</si>
  <si>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</si>
  <si>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</si>
  <si>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</si>
  <si>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</si>
  <si>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</si>
  <si>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</si>
  <si>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</si>
  <si>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</si>
  <si>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</si>
  <si>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</si>
  <si>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</si>
  <si>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</si>
  <si>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</si>
  <si>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</si>
  <si>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</si>
  <si>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</si>
  <si>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</si>
  <si>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</si>
  <si>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</si>
  <si>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</si>
  <si>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</si>
  <si>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</si>
  <si>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</si>
  <si>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</si>
  <si>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</si>
  <si>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</si>
  <si>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</si>
  <si>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</si>
  <si>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</si>
  <si>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</si>
  <si>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</si>
  <si>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</si>
  <si>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</si>
  <si>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</si>
  <si>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</si>
  <si>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</si>
  <si>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</si>
  <si>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</si>
  <si>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</si>
  <si>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</si>
  <si>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</si>
  <si>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</si>
  <si>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</si>
  <si>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</si>
  <si>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</si>
  <si>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</si>
  <si>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</si>
  <si>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</si>
  <si>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</si>
  <si>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</si>
  <si>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</si>
  <si>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</si>
  <si>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</si>
  <si>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</si>
  <si>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</si>
  <si>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</si>
  <si>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</si>
  <si>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</si>
  <si>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</si>
  <si>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</si>
  <si>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</si>
  <si>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</si>
  <si>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</si>
  <si>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</si>
  <si>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</si>
  <si>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</si>
  <si>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</si>
  <si>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</si>
  <si>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</si>
  <si>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</si>
  <si>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</si>
  <si>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</si>
  <si>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</si>
  <si>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</si>
  <si>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</si>
  <si>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</si>
  <si>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</si>
  <si>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</si>
  <si>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</si>
  <si>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</si>
  <si>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</si>
  <si>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</si>
  <si>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</si>
  <si>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</si>
  <si>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</si>
  <si>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</si>
  <si>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</si>
  <si>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</si>
  <si>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</si>
  <si>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</si>
  <si>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</si>
  <si>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</si>
  <si>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</si>
  <si>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</si>
  <si>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</si>
  <si>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</si>
  <si>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</si>
  <si>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</si>
  <si>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</si>
  <si>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</si>
  <si>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</si>
  <si>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</si>
  <si>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</si>
  <si>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</si>
  <si>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</si>
  <si>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</si>
  <si>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</si>
  <si>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</si>
  <si>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</si>
  <si>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</si>
  <si>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</si>
  <si>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</si>
  <si>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</si>
  <si>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</si>
  <si>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</si>
  <si>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</si>
  <si>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</si>
  <si>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</si>
  <si>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</si>
  <si>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</si>
  <si>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</si>
  <si>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</si>
  <si>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</si>
  <si>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</si>
  <si>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</si>
  <si>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</si>
  <si>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</si>
  <si>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</si>
  <si>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</si>
  <si>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</si>
  <si>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</si>
  <si>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</si>
  <si>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</si>
  <si>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</si>
  <si>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</si>
  <si>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</si>
  <si>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</si>
  <si>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</si>
  <si>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</si>
  <si>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</si>
  <si>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</si>
  <si>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</si>
  <si>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</si>
  <si>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</si>
  <si>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</si>
  <si>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</si>
  <si>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</si>
  <si>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</si>
  <si>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</si>
  <si>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</si>
  <si>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</si>
  <si>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</si>
  <si>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</si>
  <si>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</si>
  <si>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</si>
  <si>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</si>
  <si>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</si>
  <si>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</si>
  <si>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</si>
  <si>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</si>
  <si>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</si>
  <si>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</si>
  <si>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</si>
  <si>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</si>
  <si>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</si>
  <si>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</si>
  <si>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</si>
  <si>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</si>
  <si>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</si>
  <si>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</si>
  <si>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</si>
  <si>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</si>
  <si>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</si>
  <si>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</si>
  <si>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</si>
  <si>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</si>
  <si>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</si>
  <si>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</si>
  <si>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</si>
  <si>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</si>
  <si>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</si>
  <si>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</si>
  <si>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</si>
  <si>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</si>
  <si>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</si>
  <si>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</si>
  <si>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</si>
  <si>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</si>
  <si>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</si>
  <si>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</si>
  <si>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</si>
  <si>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</si>
  <si>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</si>
  <si>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</si>
  <si>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</si>
  <si>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</si>
  <si>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</si>
  <si>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</si>
  <si>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</si>
  <si>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</si>
  <si>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</si>
  <si>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</si>
  <si>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</si>
  <si>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</si>
  <si>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</si>
  <si>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</si>
  <si>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</si>
  <si>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</si>
  <si>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</si>
  <si>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</si>
  <si>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</si>
  <si>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</si>
  <si>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</si>
  <si>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</si>
  <si>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</si>
  <si>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</si>
  <si>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</si>
  <si>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</si>
  <si>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</si>
  <si>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</si>
  <si>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</si>
  <si>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</si>
  <si>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</si>
  <si>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</si>
  <si>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</si>
  <si>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</si>
  <si>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</si>
  <si>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</si>
  <si>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</si>
  <si>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</si>
  <si>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</si>
  <si>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</si>
  <si>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</si>
  <si>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</si>
  <si>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</si>
  <si>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</si>
  <si>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</si>
  <si>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</si>
  <si>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</si>
  <si>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</si>
  <si>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</si>
  <si>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</si>
  <si>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</si>
  <si>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</si>
  <si>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</si>
  <si>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</si>
  <si>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</si>
  <si>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</si>
  <si>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</si>
  <si>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</si>
  <si>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</si>
  <si>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</si>
  <si>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</si>
  <si>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</si>
  <si>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</si>
  <si>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</si>
  <si>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</si>
  <si>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</si>
  <si>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</si>
  <si>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</si>
  <si>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</si>
  <si>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</si>
  <si>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</si>
  <si>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</si>
  <si>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</si>
  <si>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</si>
  <si>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</si>
  <si>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</si>
  <si>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</si>
  <si>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</si>
  <si>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</si>
  <si>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</si>
  <si>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</si>
  <si>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</si>
  <si>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</si>
  <si>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</si>
  <si>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</si>
  <si>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</si>
  <si>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</si>
  <si>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</si>
  <si>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</si>
  <si>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</si>
  <si>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</si>
  <si>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</si>
  <si>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</si>
  <si>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</si>
  <si>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</si>
  <si>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</si>
  <si>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</si>
  <si>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</si>
  <si>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</si>
  <si>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</si>
  <si>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</si>
  <si>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</si>
  <si>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</si>
  <si>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</si>
  <si>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</si>
  <si>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</si>
  <si>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</si>
  <si>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</si>
  <si>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</si>
  <si>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</si>
  <si>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</si>
  <si>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</si>
  <si>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</si>
  <si>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</si>
  <si>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</si>
  <si>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</si>
  <si>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</si>
  <si>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</si>
  <si>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</si>
  <si>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</si>
  <si>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</si>
  <si>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</si>
  <si>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</si>
  <si>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</si>
  <si>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</si>
  <si>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</si>
  <si>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</si>
  <si>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</si>
  <si>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</si>
  <si>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</si>
  <si>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</si>
  <si>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</si>
  <si>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</si>
  <si>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</si>
  <si>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</si>
  <si>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</si>
  <si>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</si>
  <si>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</si>
  <si>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</si>
  <si>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</si>
  <si>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</si>
  <si>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</si>
  <si>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</si>
  <si>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</si>
  <si>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</si>
  <si>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</si>
  <si>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</si>
  <si>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</si>
  <si>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</si>
  <si>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</si>
  <si>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</si>
  <si>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</si>
  <si>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</si>
  <si>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</si>
  <si>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</si>
  <si>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</si>
  <si>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</si>
  <si>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</si>
  <si>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</si>
  <si>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</si>
  <si>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</si>
  <si>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</si>
  <si>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</si>
  <si>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</si>
  <si>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</si>
  <si>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</si>
  <si>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</si>
  <si>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</si>
  <si>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</si>
  <si>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</si>
  <si>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</si>
  <si>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</si>
  <si>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</si>
  <si>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</si>
  <si>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</si>
  <si>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</si>
  <si>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</si>
  <si>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</si>
  <si>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</si>
  <si>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</si>
  <si>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</si>
  <si>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</si>
  <si>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</si>
  <si>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</si>
  <si>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</si>
  <si>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</si>
  <si>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</si>
  <si>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</si>
  <si>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</si>
  <si>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</si>
  <si>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</si>
  <si>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</si>
  <si>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</si>
  <si>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</si>
  <si>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</si>
  <si>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</si>
  <si>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</si>
  <si>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</si>
  <si>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</si>
  <si>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</si>
  <si>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</si>
  <si>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</si>
  <si>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</si>
  <si>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</si>
  <si>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</si>
  <si>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</si>
  <si>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</si>
  <si>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</si>
  <si>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</si>
  <si>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</si>
  <si>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</si>
  <si>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</si>
  <si>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</si>
  <si>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</si>
  <si>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</si>
  <si>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</si>
  <si>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</si>
  <si>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</si>
  <si>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</si>
  <si>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</si>
  <si>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</si>
  <si>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</si>
  <si>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</si>
  <si>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</si>
  <si>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</si>
  <si>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</si>
  <si>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</si>
  <si>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</si>
  <si>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</si>
  <si>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</si>
  <si>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</si>
  <si>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</si>
  <si>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</si>
  <si>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</si>
  <si>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</si>
  <si>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</si>
  <si>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</si>
  <si>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</si>
  <si>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</si>
  <si>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</si>
  <si>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</si>
  <si>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</si>
  <si>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</si>
  <si>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</si>
  <si>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</si>
  <si>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</si>
  <si>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</si>
  <si>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</si>
  <si>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</si>
  <si>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</si>
  <si>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</si>
  <si>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</si>
  <si>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</si>
  <si>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</si>
  <si>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</si>
  <si>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</si>
  <si>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</si>
  <si>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</si>
  <si>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</si>
  <si>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</si>
  <si>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</si>
  <si>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</si>
  <si>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</si>
  <si>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</si>
  <si>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</si>
  <si>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</si>
  <si>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</si>
  <si>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</si>
  <si>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</si>
  <si>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</si>
  <si>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</si>
  <si>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</si>
  <si>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</si>
  <si>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</si>
  <si>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</si>
  <si>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</si>
  <si>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</si>
  <si>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</si>
  <si>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</si>
  <si>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</si>
  <si>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</si>
  <si>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</si>
  <si>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</si>
  <si>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</si>
  <si>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</si>
  <si>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</si>
  <si>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</si>
  <si>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</si>
  <si>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</si>
  <si>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</si>
  <si>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</si>
  <si>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</si>
  <si>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</si>
  <si>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</si>
  <si>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</si>
  <si>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</si>
  <si>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</si>
  <si>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</si>
  <si>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</si>
  <si>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</si>
  <si>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</si>
  <si>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</si>
  <si>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</si>
  <si>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</si>
  <si>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</si>
  <si>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</si>
  <si>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</si>
  <si>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</si>
  <si>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</si>
  <si>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</si>
  <si>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</si>
  <si>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</si>
  <si>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</si>
  <si>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</si>
  <si>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</si>
  <si>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</si>
  <si>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</si>
  <si>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</si>
  <si>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</si>
  <si>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</si>
  <si>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</si>
  <si>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</si>
  <si>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</si>
  <si>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</si>
  <si>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</si>
  <si>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</si>
  <si>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</si>
  <si>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</si>
  <si>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</si>
  <si>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</si>
  <si>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</si>
  <si>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</si>
  <si>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</si>
  <si>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</si>
  <si>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</si>
  <si>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</si>
  <si>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</si>
  <si>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</si>
  <si>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</si>
  <si>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</si>
  <si>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</si>
  <si>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</si>
  <si>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</si>
  <si>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</si>
  <si>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</si>
  <si>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</si>
  <si>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</si>
  <si>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</si>
  <si>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</si>
  <si>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</si>
  <si>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</si>
  <si>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</si>
  <si>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</si>
  <si>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</si>
  <si>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</si>
  <si>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</si>
  <si>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</si>
  <si>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</si>
  <si>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</si>
  <si>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</si>
  <si>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</si>
  <si>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</si>
  <si>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</si>
  <si>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</si>
  <si>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</si>
  <si>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</si>
  <si>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</si>
  <si>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</si>
  <si>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</si>
  <si>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</si>
  <si>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</si>
  <si>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</si>
  <si>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</si>
  <si>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</si>
  <si>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</si>
  <si>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</si>
  <si>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</si>
  <si>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</si>
  <si>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</si>
  <si>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</si>
  <si>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</si>
  <si>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</si>
  <si>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</si>
  <si>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</si>
  <si>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</si>
  <si>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</si>
  <si>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</si>
  <si>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</si>
  <si>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</si>
  <si>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</si>
  <si>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</si>
  <si>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</si>
  <si>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</si>
  <si>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</si>
  <si>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</si>
  <si>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</si>
  <si>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</si>
  <si>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</si>
  <si>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</si>
  <si>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</si>
  <si>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</si>
  <si>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</si>
  <si>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</si>
  <si>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</si>
  <si>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</si>
  <si>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</si>
  <si>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</si>
  <si>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</si>
  <si>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</si>
  <si>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</si>
  <si>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</si>
  <si>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</si>
  <si>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</si>
  <si>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</si>
  <si>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</si>
  <si>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</si>
  <si>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</si>
  <si>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</si>
  <si>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</si>
  <si>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</si>
  <si>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</si>
  <si>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</si>
  <si>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</si>
  <si>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</si>
  <si>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</si>
  <si>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</si>
  <si>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</si>
  <si>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</si>
  <si>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</si>
  <si>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</si>
  <si>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</si>
  <si>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</si>
  <si>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</si>
  <si>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</si>
  <si>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</si>
  <si>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</si>
  <si>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</si>
  <si>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</si>
  <si>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</si>
  <si>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</si>
  <si>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</si>
  <si>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</si>
  <si>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</si>
  <si>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</si>
  <si>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</si>
  <si>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</si>
  <si>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</si>
  <si>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</si>
  <si>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</si>
  <si>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</si>
  <si>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</si>
  <si>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</si>
  <si>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</si>
  <si>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</si>
  <si>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</si>
  <si>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</si>
  <si>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</si>
  <si>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</si>
  <si>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</si>
  <si>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</si>
  <si>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</si>
  <si>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</si>
  <si>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</si>
  <si>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</si>
  <si>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</si>
  <si>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</si>
  <si>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</si>
  <si>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</si>
  <si>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</si>
  <si>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</si>
  <si>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</si>
  <si>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</si>
  <si>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</si>
  <si>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</si>
  <si>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</si>
  <si>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</si>
  <si>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</si>
  <si>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</si>
  <si>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</si>
  <si>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</si>
  <si>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</si>
  <si>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</si>
  <si>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</si>
  <si>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</si>
  <si>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</si>
  <si>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</si>
  <si>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</si>
  <si>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</si>
  <si>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</si>
  <si>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</si>
  <si>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</si>
  <si>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</si>
  <si>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</si>
  <si>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</si>
  <si>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</si>
  <si>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</si>
  <si>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</si>
  <si>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</si>
  <si>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</si>
  <si>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</si>
  <si>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</si>
  <si>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</si>
  <si>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</si>
  <si>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</si>
  <si>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</si>
  <si>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</si>
  <si>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</si>
  <si>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</si>
  <si>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</si>
  <si>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</si>
  <si>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</si>
  <si>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</si>
  <si>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</si>
  <si>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</si>
  <si>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</si>
  <si>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</si>
  <si>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</si>
  <si>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</si>
  <si>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</si>
  <si>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</si>
  <si>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</si>
  <si>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</si>
  <si>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</si>
  <si>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</si>
  <si>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</si>
  <si>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</si>
  <si>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</si>
  <si>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</si>
  <si>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</si>
  <si>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</si>
  <si>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</si>
  <si>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</si>
  <si>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</si>
  <si>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</si>
  <si>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</si>
  <si>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</si>
  <si>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</si>
  <si>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</si>
  <si>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</si>
  <si>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</si>
  <si>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</si>
  <si>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</si>
  <si>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</si>
  <si>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</si>
  <si>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</si>
  <si>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</si>
  <si>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</si>
  <si>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</si>
  <si>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</si>
  <si>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</si>
  <si>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</si>
  <si>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</si>
  <si>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</si>
  <si>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</si>
  <si>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</si>
  <si>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</si>
  <si>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</si>
  <si>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</si>
  <si>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</si>
  <si>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</si>
  <si>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</si>
  <si>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</si>
  <si>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</si>
  <si>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</si>
  <si>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</si>
  <si>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</si>
  <si>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</si>
  <si>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</si>
  <si>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</si>
  <si>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</si>
  <si>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</si>
  <si>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</si>
  <si>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</si>
  <si>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</si>
  <si>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</si>
  <si>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</si>
  <si>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</si>
  <si>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</si>
  <si>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</si>
  <si>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</si>
  <si>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</si>
  <si>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</si>
  <si>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</si>
  <si>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</si>
  <si>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</si>
  <si>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</si>
  <si>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</si>
  <si>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</si>
  <si>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</si>
  <si>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</si>
  <si>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</si>
  <si>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</si>
  <si>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</si>
  <si>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</si>
  <si>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</si>
  <si>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</si>
  <si>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</si>
  <si>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</si>
  <si>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</si>
  <si>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</si>
  <si>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</si>
  <si>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</si>
  <si>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</si>
  <si>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</si>
  <si>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</si>
  <si>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</si>
  <si>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</si>
  <si>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</si>
  <si>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</si>
  <si>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</si>
  <si>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</si>
  <si>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</si>
  <si>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</si>
  <si>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</si>
  <si>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</si>
  <si>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</si>
  <si>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</si>
  <si>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</si>
  <si>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</si>
  <si>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</si>
  <si>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</si>
  <si>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</si>
  <si>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</si>
  <si>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</si>
  <si>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</si>
  <si>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</si>
  <si>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</si>
  <si>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</si>
  <si>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</si>
  <si>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</si>
  <si>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</si>
  <si>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</si>
  <si>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</si>
  <si>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</si>
  <si>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</si>
  <si>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</si>
  <si>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</si>
  <si>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</si>
  <si>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</si>
  <si>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</si>
  <si>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</si>
  <si>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</si>
  <si>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</si>
  <si>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</si>
  <si>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</si>
  <si>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</si>
  <si>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</si>
  <si>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</si>
  <si>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</si>
  <si>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</si>
  <si>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</si>
  <si>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</si>
  <si>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</si>
  <si>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</si>
  <si>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</si>
  <si>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</si>
  <si>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</si>
  <si>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</si>
  <si>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</si>
  <si>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</si>
  <si>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</si>
  <si>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</si>
  <si>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</si>
  <si>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</si>
  <si>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</si>
  <si>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</si>
  <si>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</si>
  <si>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</si>
  <si>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</si>
  <si>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</si>
  <si>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</si>
  <si>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</si>
  <si>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</si>
  <si>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</si>
  <si>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</si>
  <si>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</si>
  <si>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</si>
  <si>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</si>
  <si>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</si>
  <si>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</si>
  <si>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</si>
  <si>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</si>
  <si>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</si>
  <si>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</si>
  <si>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</si>
  <si>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</si>
  <si>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</si>
  <si>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</si>
  <si>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</si>
  <si>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</si>
  <si>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</si>
  <si>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</si>
  <si>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</si>
  <si>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</si>
  <si>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</si>
  <si>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</si>
  <si>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</si>
  <si>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</si>
  <si>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</si>
  <si>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</si>
  <si>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</si>
  <si>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</si>
  <si>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</si>
  <si>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</si>
  <si>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</si>
  <si>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</si>
  <si>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</si>
  <si>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</si>
  <si>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</si>
  <si>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</si>
  <si>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</si>
  <si>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</si>
  <si>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</si>
  <si>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</si>
  <si>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</si>
  <si>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</si>
  <si>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</si>
  <si>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</si>
  <si>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</si>
  <si>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</si>
  <si>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</si>
  <si>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</si>
  <si>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</si>
  <si>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</si>
  <si>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</si>
  <si>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</si>
  <si>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</si>
  <si>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</si>
  <si>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</si>
  <si>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</si>
  <si>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</si>
  <si>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</si>
  <si>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</si>
  <si>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</si>
  <si>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</si>
  <si>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</si>
  <si>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</si>
  <si>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</si>
  <si>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</si>
  <si>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</si>
  <si>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</si>
  <si>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</si>
  <si>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</si>
  <si>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</si>
  <si>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</si>
  <si>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</si>
  <si>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</si>
  <si>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</si>
  <si>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</si>
  <si>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</si>
  <si>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</si>
  <si>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</si>
  <si>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</si>
  <si>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</si>
  <si>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</si>
  <si>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</si>
  <si>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</si>
  <si>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</si>
  <si>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</si>
  <si>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</si>
  <si>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</si>
  <si>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</si>
  <si>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</si>
  <si>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</si>
  <si>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</si>
  <si>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</si>
  <si>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</si>
  <si>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</si>
  <si>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</si>
  <si>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</si>
  <si>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</si>
  <si>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</si>
  <si>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</si>
  <si>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</si>
  <si>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</si>
  <si>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</si>
  <si>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</si>
  <si>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</si>
  <si>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</si>
  <si>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</si>
  <si>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</si>
  <si>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</si>
  <si>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</si>
  <si>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</si>
  <si>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</si>
  <si>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</si>
  <si>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</si>
  <si>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</si>
  <si>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</si>
  <si>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</si>
  <si>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</si>
  <si>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</si>
  <si>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</si>
  <si>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</si>
  <si>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</si>
  <si>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</si>
  <si>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</si>
  <si>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</si>
  <si>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</si>
  <si>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</si>
  <si>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</si>
  <si>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</si>
  <si>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</si>
  <si>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</si>
  <si>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</si>
  <si>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</si>
  <si>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</si>
  <si>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</si>
  <si>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</si>
  <si>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</si>
  <si>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</si>
  <si>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</si>
  <si>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</si>
  <si>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</si>
  <si>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</si>
  <si>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</si>
  <si>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</si>
  <si>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</si>
  <si>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</si>
  <si>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</si>
  <si>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</si>
  <si>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</si>
  <si>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</si>
  <si>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</si>
  <si>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</si>
  <si>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</si>
  <si>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</si>
  <si>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</si>
  <si>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</si>
  <si>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</si>
  <si>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</si>
  <si>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</si>
  <si>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</si>
  <si>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</si>
  <si>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</si>
  <si>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</si>
  <si>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</si>
  <si>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</si>
  <si>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</si>
  <si>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</si>
  <si>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</si>
  <si>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</si>
  <si>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</si>
  <si>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</si>
  <si>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</si>
  <si>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</si>
  <si>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</si>
  <si>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</si>
  <si>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</si>
  <si>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</si>
  <si>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</si>
  <si>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</si>
  <si>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</si>
  <si>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</si>
  <si>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</si>
  <si>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</si>
  <si>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</si>
  <si>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</si>
  <si>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</si>
  <si>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</si>
  <si>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</si>
  <si>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</si>
  <si>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</si>
  <si>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</si>
  <si>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</si>
  <si>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</si>
  <si>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</si>
  <si>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</si>
  <si>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</si>
  <si>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</si>
  <si>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</si>
  <si>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</si>
  <si>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</si>
  <si>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</si>
  <si>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</si>
  <si>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</si>
  <si>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</si>
  <si>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</si>
  <si>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</si>
  <si>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</si>
  <si>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</si>
  <si>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</si>
  <si>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</si>
  <si>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</si>
  <si>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</si>
  <si>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</si>
  <si>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</si>
  <si>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</si>
  <si>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</si>
  <si>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</si>
  <si>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</si>
  <si>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</si>
  <si>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</si>
  <si>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</si>
  <si>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</si>
  <si>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</si>
  <si>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</si>
  <si>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</si>
  <si>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</si>
  <si>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</si>
  <si>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</si>
  <si>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</si>
  <si>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</si>
  <si>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</si>
  <si>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</si>
  <si>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</si>
  <si>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</si>
  <si>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</si>
  <si>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</si>
  <si>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</si>
  <si>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</si>
  <si>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</si>
  <si>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</si>
  <si>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</si>
  <si>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</si>
  <si>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</si>
  <si>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</si>
  <si>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</si>
  <si>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</si>
  <si>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</si>
  <si>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</si>
  <si>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</si>
  <si>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</si>
  <si>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</si>
  <si>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</si>
  <si>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</si>
  <si>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</si>
  <si>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</si>
  <si>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</si>
  <si>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</si>
  <si>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</si>
  <si>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</si>
  <si>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</si>
  <si>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</si>
  <si>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</si>
  <si>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</si>
  <si>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</si>
  <si>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</si>
  <si>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</si>
  <si>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</si>
  <si>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</si>
  <si>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</si>
  <si>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</si>
  <si>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</si>
  <si>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</si>
  <si>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</si>
  <si>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</si>
  <si>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</si>
  <si>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</si>
  <si>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</si>
  <si>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</si>
  <si>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</si>
  <si>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</si>
  <si>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</si>
  <si>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</si>
  <si>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</si>
  <si>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</si>
  <si>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</si>
  <si>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</si>
  <si>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</si>
  <si>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</si>
  <si>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</si>
  <si>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</si>
  <si>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</si>
  <si>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</si>
  <si>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</si>
  <si>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</si>
  <si>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</si>
  <si>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</si>
  <si>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</si>
  <si>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</si>
  <si>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</si>
  <si>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</si>
  <si>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</si>
  <si>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</si>
  <si>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</si>
  <si>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</si>
  <si>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</si>
  <si>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</si>
  <si>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</si>
  <si>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</si>
  <si>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</si>
  <si>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</si>
  <si>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</si>
  <si>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</si>
  <si>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</si>
  <si>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</si>
  <si>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</si>
  <si>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</si>
  <si>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</si>
  <si>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</si>
  <si>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</si>
  <si>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</si>
  <si>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</si>
  <si>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</si>
  <si>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</si>
  <si>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</si>
  <si>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</si>
  <si>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</si>
  <si>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</si>
  <si>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</si>
  <si>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</si>
  <si>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</si>
  <si>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</si>
  <si>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</si>
  <si>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</si>
  <si>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</si>
  <si>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</si>
  <si>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</si>
  <si>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</si>
  <si>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</si>
  <si>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</si>
  <si>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</si>
  <si>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</si>
  <si>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</si>
  <si>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</si>
  <si>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</si>
  <si>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</si>
  <si>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</si>
  <si>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</si>
  <si>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</si>
  <si>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</si>
  <si>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</si>
  <si>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</si>
  <si>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</si>
  <si>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</si>
  <si>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</si>
  <si>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</si>
  <si>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</si>
  <si>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</si>
  <si>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</si>
  <si>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</si>
  <si>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</si>
  <si>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</si>
  <si>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</si>
  <si>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</si>
  <si>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</si>
  <si>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</si>
  <si>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</si>
  <si>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</si>
  <si>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</si>
  <si>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</si>
  <si>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</si>
  <si>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</si>
  <si>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</si>
  <si>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</si>
  <si>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</si>
  <si>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</si>
  <si>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</si>
  <si>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</si>
  <si>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</si>
  <si>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</si>
  <si>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</si>
  <si>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</si>
  <si>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</si>
  <si>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</si>
  <si>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</si>
  <si>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</si>
  <si>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</si>
  <si>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</si>
  <si>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</si>
  <si>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</si>
  <si>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</si>
  <si>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</si>
  <si>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</si>
  <si>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</si>
  <si>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</si>
  <si>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</si>
  <si>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</si>
  <si>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</si>
  <si>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</si>
  <si>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</si>
  <si>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</si>
  <si>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</si>
  <si>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</si>
  <si>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</si>
  <si>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</si>
  <si>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</si>
  <si>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</si>
  <si>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</si>
  <si>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</si>
  <si>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</si>
  <si>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</si>
  <si>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</si>
  <si>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</si>
  <si>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</si>
  <si>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</si>
  <si>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</si>
  <si>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</si>
  <si>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</si>
  <si>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</si>
  <si>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</si>
  <si>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</si>
  <si>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</si>
  <si>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</si>
  <si>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</si>
  <si>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</si>
  <si>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</si>
  <si>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</si>
  <si>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</si>
  <si>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</si>
  <si>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</si>
  <si>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</si>
  <si>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</si>
  <si>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</si>
  <si>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</si>
  <si>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</si>
  <si>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</si>
  <si>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</si>
  <si>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</si>
  <si>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</si>
  <si>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</si>
  <si>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</si>
  <si>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</si>
  <si>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</si>
  <si>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</si>
  <si>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</si>
  <si>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</si>
  <si>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</si>
  <si>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</si>
  <si>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</si>
  <si>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</si>
  <si>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</si>
  <si>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</si>
  <si>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</si>
  <si>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</si>
  <si>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</si>
  <si>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</si>
  <si>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</si>
  <si>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</si>
  <si>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</si>
  <si>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</si>
  <si>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</si>
  <si>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</si>
  <si>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</si>
  <si>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</si>
  <si>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</si>
  <si>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</si>
  <si>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</si>
  <si>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</si>
  <si>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</si>
  <si>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</si>
  <si>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</si>
  <si>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</si>
  <si>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</si>
  <si>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</si>
  <si>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</si>
  <si>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</si>
  <si>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</si>
  <si>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</si>
  <si>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</si>
  <si>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</si>
  <si>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</si>
  <si>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</si>
  <si>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</si>
  <si>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</si>
  <si>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</si>
  <si>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</si>
  <si>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</si>
  <si>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</si>
  <si>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</si>
  <si>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</si>
  <si>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</si>
  <si>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</si>
  <si>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</si>
  <si>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</si>
  <si>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</si>
  <si>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</si>
  <si>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</si>
  <si>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</si>
  <si>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</si>
  <si>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</si>
  <si>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</si>
  <si>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</si>
  <si>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</si>
  <si>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</si>
  <si>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</si>
  <si>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</si>
  <si>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</si>
  <si>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</si>
  <si>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</si>
  <si>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</si>
  <si>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</si>
  <si>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</si>
  <si>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</si>
  <si>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</si>
  <si>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</si>
  <si>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</si>
  <si>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</si>
  <si>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</si>
  <si>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</si>
  <si>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</si>
  <si>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</si>
  <si>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</si>
  <si>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</si>
  <si>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</si>
  <si>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</si>
  <si>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</si>
  <si>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</si>
  <si>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</si>
  <si>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</si>
  <si>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</si>
  <si>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</si>
  <si>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</si>
  <si>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</si>
  <si>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</si>
  <si>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</si>
  <si>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</si>
  <si>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</si>
  <si>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</si>
  <si>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</si>
  <si>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</si>
  <si>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</si>
  <si>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</si>
  <si>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</si>
  <si>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</si>
  <si>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</si>
  <si>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</si>
  <si>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</si>
  <si>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</si>
  <si>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</si>
  <si>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</si>
  <si>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</si>
  <si>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</si>
  <si>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</si>
  <si>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</si>
  <si>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</si>
  <si>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</si>
  <si>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</si>
  <si>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</si>
  <si>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</si>
  <si>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</si>
  <si>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</si>
  <si>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</si>
  <si>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</si>
  <si>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</si>
  <si>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</si>
  <si>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</si>
  <si>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</si>
  <si>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</si>
  <si>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</si>
  <si>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</si>
  <si>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</si>
  <si>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</si>
  <si>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</si>
  <si>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</si>
  <si>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</si>
  <si>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</si>
  <si>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</si>
  <si>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</si>
  <si>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</si>
  <si>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</si>
  <si>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</si>
  <si>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</si>
  <si>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</si>
  <si>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</si>
  <si>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</si>
  <si>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</si>
  <si>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</si>
  <si>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</si>
  <si>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</si>
  <si>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</si>
  <si>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</si>
  <si>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</si>
  <si>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</si>
  <si>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</si>
  <si>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</si>
  <si>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</si>
  <si>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</si>
  <si>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</si>
  <si>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</si>
  <si>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</si>
  <si>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</si>
  <si>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</si>
  <si>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</si>
  <si>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</si>
  <si>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</si>
  <si>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</si>
  <si>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</si>
  <si>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</si>
  <si>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</si>
  <si>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</si>
  <si>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</si>
  <si>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</si>
  <si>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</si>
  <si>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</si>
  <si>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</si>
  <si>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</si>
  <si>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</si>
  <si>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</si>
  <si>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</si>
  <si>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</si>
  <si>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</si>
  <si>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</si>
  <si>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</si>
  <si>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</si>
  <si>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</si>
  <si>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</si>
  <si>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</si>
  <si>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</si>
  <si>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</si>
  <si>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</si>
  <si>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</si>
  <si>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</si>
  <si>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</si>
  <si>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</si>
  <si>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</si>
  <si>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</si>
  <si>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</si>
  <si>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</si>
  <si>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</si>
  <si>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</si>
  <si>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</si>
  <si>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</si>
  <si>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</si>
  <si>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</si>
  <si>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</si>
  <si>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</si>
  <si>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</si>
  <si>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</si>
  <si>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</si>
  <si>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</si>
  <si>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</si>
  <si>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</si>
  <si>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</si>
  <si>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</si>
  <si>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</si>
  <si>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</si>
  <si>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</si>
  <si>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</si>
  <si>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</si>
  <si>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</si>
  <si>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</si>
  <si>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</si>
  <si>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</si>
  <si>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</si>
  <si>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</si>
  <si>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</si>
  <si>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</si>
  <si>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</si>
  <si>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</si>
  <si>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</si>
  <si>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</si>
  <si>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</si>
  <si>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</si>
  <si>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</si>
  <si>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</si>
  <si>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</si>
  <si>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</si>
  <si>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</si>
  <si>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</si>
  <si>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</si>
  <si>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</si>
  <si>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</si>
  <si>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</si>
  <si>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</si>
  <si>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</si>
  <si>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</si>
  <si>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</si>
  <si>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</si>
  <si>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</si>
  <si>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</si>
  <si>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</si>
  <si>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</si>
  <si>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</si>
  <si>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</si>
  <si>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</si>
  <si>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</si>
  <si>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</si>
  <si>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</si>
  <si>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</si>
  <si>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</si>
  <si>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</si>
  <si>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</si>
  <si>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</si>
  <si>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</si>
  <si>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</si>
  <si>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</si>
  <si>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</si>
  <si>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</si>
  <si>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</si>
  <si>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</si>
  <si>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</si>
  <si>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</si>
  <si>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</si>
  <si>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</si>
  <si>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</si>
  <si>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</si>
  <si>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</si>
  <si>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</si>
  <si>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</si>
  <si>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</si>
  <si>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</si>
  <si>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</si>
  <si>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</si>
  <si>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</si>
  <si>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</si>
  <si>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</si>
  <si>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</si>
  <si>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</si>
  <si>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</si>
  <si>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</si>
  <si>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</si>
  <si>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</si>
  <si>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</si>
  <si>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</si>
  <si>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</si>
  <si>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</si>
  <si>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</si>
  <si>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</si>
  <si>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</si>
  <si>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</si>
  <si>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</si>
  <si>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</si>
  <si>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</si>
  <si>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</si>
  <si>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</si>
  <si>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</si>
  <si>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</si>
  <si>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</si>
  <si>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</si>
  <si>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</si>
  <si>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</si>
  <si>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</si>
  <si>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</si>
  <si>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</si>
  <si>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</si>
  <si>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</si>
  <si>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</si>
  <si>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</si>
  <si>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</si>
  <si>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</si>
  <si>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</si>
  <si>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</si>
  <si>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</si>
  <si>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</si>
  <si>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</si>
  <si>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</si>
  <si>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</si>
  <si>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</si>
  <si>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</si>
  <si>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</si>
  <si>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</si>
  <si>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</si>
  <si>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</si>
  <si>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</si>
  <si>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</si>
  <si>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</si>
  <si>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</si>
  <si>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</si>
  <si>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</si>
  <si>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</si>
  <si>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</si>
  <si>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</si>
  <si>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</si>
  <si>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</si>
  <si>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</si>
  <si>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</si>
  <si>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</si>
  <si>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</si>
  <si>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</si>
  <si>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</si>
  <si>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</si>
  <si>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</si>
  <si>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</si>
  <si>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</si>
  <si>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</si>
  <si>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</si>
  <si>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</si>
  <si>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</si>
  <si>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</si>
  <si>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</si>
  <si>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</si>
  <si>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</si>
  <si>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</si>
  <si>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</si>
  <si>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</si>
  <si>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</si>
  <si>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</si>
  <si>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</si>
  <si>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</si>
  <si>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</si>
  <si>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</si>
  <si>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</si>
  <si>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</si>
  <si>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</si>
  <si>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</si>
  <si>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</si>
  <si>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</si>
  <si>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</si>
  <si>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</si>
  <si>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</si>
  <si>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</si>
  <si>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</si>
  <si>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</si>
  <si>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</si>
  <si>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</si>
  <si>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</si>
  <si>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</si>
  <si>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</si>
  <si>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</si>
  <si>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</si>
  <si>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</si>
  <si>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</si>
  <si>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</si>
  <si>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</si>
  <si>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</si>
  <si>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</si>
  <si>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</si>
  <si>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</si>
  <si>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</si>
  <si>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</si>
  <si>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</si>
  <si>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</si>
  <si>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</si>
  <si>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</si>
  <si>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</si>
  <si>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</si>
  <si>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</si>
  <si>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</si>
  <si>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</si>
  <si>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</si>
  <si>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</si>
  <si>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</si>
  <si>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</si>
  <si>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</si>
  <si>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</si>
  <si>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</si>
  <si>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</si>
  <si>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</si>
  <si>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</si>
  <si>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</si>
  <si>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</si>
  <si>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</si>
  <si>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</si>
  <si>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</si>
  <si>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</si>
  <si>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</si>
  <si>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</si>
  <si>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</si>
  <si>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</si>
  <si>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</si>
  <si>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</si>
  <si>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</si>
  <si>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</si>
  <si>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</si>
  <si>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</si>
  <si>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</si>
  <si>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</si>
  <si>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</si>
  <si>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</si>
  <si>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</si>
  <si>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</si>
  <si>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</si>
  <si>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</si>
  <si>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</si>
  <si>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</si>
  <si>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</si>
  <si>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</si>
  <si>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</si>
  <si>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</si>
  <si>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</si>
  <si>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</si>
  <si>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</si>
  <si>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</si>
  <si>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</si>
  <si>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</si>
  <si>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</si>
  <si>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</si>
  <si>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</si>
  <si>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</si>
  <si>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</si>
  <si>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</si>
  <si>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</si>
  <si>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</si>
  <si>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</si>
  <si>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</si>
  <si>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</si>
  <si>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</si>
  <si>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</si>
  <si>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</si>
  <si>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</si>
  <si>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</si>
  <si>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</si>
  <si>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</si>
  <si>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</si>
  <si>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</si>
  <si>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</si>
  <si>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</si>
  <si>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</si>
  <si>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</si>
  <si>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</si>
  <si>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</si>
  <si>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</si>
  <si>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</si>
  <si>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</si>
  <si>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</si>
  <si>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</si>
  <si>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</si>
  <si>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</si>
  <si>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</si>
  <si>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</si>
  <si>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</si>
  <si>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</si>
  <si>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</si>
  <si>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</si>
  <si>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</si>
  <si>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</si>
  <si>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</si>
  <si>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</si>
  <si>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</si>
  <si>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</si>
  <si>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</si>
  <si>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</si>
  <si>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</si>
  <si>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</si>
  <si>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</si>
  <si>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</si>
  <si>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</si>
  <si>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</si>
  <si>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</si>
  <si>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</si>
  <si>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</si>
  <si>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</si>
  <si>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</si>
  <si>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</si>
  <si>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</si>
  <si>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</si>
  <si>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</si>
  <si>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</si>
  <si>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</si>
  <si>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</si>
  <si>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</si>
  <si>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</si>
  <si>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</si>
  <si>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</si>
  <si>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</si>
  <si>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</si>
  <si>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</si>
  <si>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</si>
  <si>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</si>
  <si>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</si>
  <si>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</si>
  <si>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</si>
  <si>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</si>
  <si>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</si>
  <si>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</si>
  <si>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</si>
  <si>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</si>
  <si>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</si>
  <si>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</si>
  <si>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</si>
  <si>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</si>
  <si>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</si>
  <si>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</si>
  <si>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</si>
  <si>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</si>
  <si>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</si>
  <si>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</si>
  <si>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</si>
  <si>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</si>
  <si>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</si>
  <si>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</si>
  <si>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</si>
  <si>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</si>
  <si>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</si>
  <si>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</si>
  <si>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</si>
  <si>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</si>
  <si>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</si>
  <si>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</si>
  <si>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</si>
  <si>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</si>
  <si>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</si>
  <si>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</si>
  <si>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</si>
  <si>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</si>
  <si>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</si>
  <si>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</si>
  <si>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</si>
  <si>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</si>
  <si>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</si>
  <si>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</si>
  <si>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</si>
  <si>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</si>
  <si>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</si>
  <si>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</si>
  <si>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</si>
  <si>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</si>
  <si>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</si>
  <si>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</si>
  <si>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</si>
  <si>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</si>
  <si>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</si>
  <si>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</si>
  <si>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</si>
  <si>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</si>
  <si>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</si>
  <si>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</si>
  <si>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</si>
  <si>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</si>
  <si>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</si>
  <si>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</si>
  <si>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</si>
  <si>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</si>
  <si>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</si>
  <si>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</si>
  <si>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</si>
  <si>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</si>
  <si>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</si>
  <si>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</si>
  <si>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</si>
  <si>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</si>
  <si>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</si>
  <si>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</si>
  <si>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</si>
  <si>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</si>
  <si>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</si>
  <si>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</si>
  <si>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</si>
  <si>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</si>
  <si>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</si>
  <si>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</si>
  <si>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</si>
  <si>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</si>
  <si>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</si>
  <si>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</si>
  <si>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</si>
  <si>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</si>
  <si>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</si>
  <si>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</si>
  <si>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</si>
  <si>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</si>
  <si>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</si>
  <si>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</si>
  <si>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</si>
  <si>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</si>
  <si>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</si>
  <si>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</si>
  <si>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</si>
  <si>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</si>
  <si>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</si>
  <si>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</si>
  <si>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</si>
  <si>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</si>
  <si>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</si>
  <si>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</si>
  <si>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</si>
  <si>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</si>
  <si>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</si>
  <si>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</si>
  <si>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</si>
  <si>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</si>
  <si>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</si>
  <si>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</si>
  <si>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</si>
  <si>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</si>
  <si>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</si>
  <si>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</si>
  <si>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</si>
  <si>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</si>
  <si>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</si>
  <si>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</si>
  <si>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</si>
  <si>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</si>
  <si>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</si>
  <si>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</si>
  <si>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</si>
  <si>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</si>
  <si>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</si>
  <si>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</si>
  <si>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</si>
  <si>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</si>
  <si>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</si>
  <si>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</si>
  <si>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</si>
  <si>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</si>
  <si>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</si>
  <si>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</si>
  <si>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</si>
  <si>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</si>
  <si>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</si>
  <si>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</si>
  <si>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</si>
  <si>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</si>
  <si>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</si>
  <si>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</si>
  <si>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</si>
  <si>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</si>
  <si>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</si>
  <si>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</si>
  <si>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</si>
  <si>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</si>
  <si>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</si>
  <si>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</si>
  <si>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</si>
  <si>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</si>
  <si>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</si>
  <si>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</si>
  <si>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</si>
  <si>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</si>
  <si>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</si>
  <si>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</si>
  <si>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</si>
  <si>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</si>
  <si>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</si>
  <si>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</si>
  <si>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</si>
  <si>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</si>
  <si>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</si>
  <si>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</si>
  <si>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</si>
  <si>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</si>
  <si>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</si>
  <si>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</si>
  <si>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</si>
  <si>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</si>
  <si>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</si>
  <si>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</si>
  <si>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</si>
  <si>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</si>
  <si>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</si>
  <si>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</si>
  <si>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</si>
  <si>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</si>
  <si>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</si>
  <si>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</si>
  <si>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</si>
  <si>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</si>
  <si>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</si>
  <si>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</si>
  <si>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</si>
  <si>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</si>
  <si>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</si>
  <si>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</si>
  <si>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</si>
  <si>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</si>
  <si>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</si>
  <si>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</si>
  <si>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</si>
  <si>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</si>
  <si>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</si>
  <si>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</si>
  <si>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</si>
  <si>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</si>
  <si>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</si>
  <si>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</si>
  <si>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</si>
  <si>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</si>
  <si>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</si>
  <si>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</si>
  <si>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</si>
  <si>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</si>
  <si>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</si>
  <si>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</si>
  <si>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</si>
  <si>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</si>
  <si>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</si>
  <si>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</si>
  <si>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</si>
  <si>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</si>
  <si>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</si>
  <si>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</si>
  <si>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</si>
  <si>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</si>
  <si>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</si>
  <si>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</si>
  <si>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</si>
  <si>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</si>
  <si>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</si>
  <si>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</si>
  <si>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</si>
  <si>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</si>
  <si>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</si>
  <si>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</si>
  <si>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</si>
  <si>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</si>
  <si>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</si>
  <si>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</si>
  <si>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</si>
  <si>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</si>
  <si>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</si>
  <si>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</si>
  <si>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</si>
  <si>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</si>
  <si>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</si>
  <si>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</si>
  <si>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</si>
  <si>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</si>
  <si>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</si>
  <si>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</si>
  <si>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</si>
  <si>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</si>
  <si>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</si>
  <si>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</si>
  <si>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</si>
  <si>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</si>
  <si>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</si>
  <si>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</si>
  <si>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</si>
  <si>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</si>
  <si>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</si>
  <si>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</si>
  <si>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</si>
  <si>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</si>
  <si>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</si>
  <si>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</si>
  <si>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</si>
  <si>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</si>
  <si>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</si>
  <si>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</si>
  <si>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</si>
  <si>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</si>
  <si>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</si>
  <si>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</si>
  <si>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</si>
  <si>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</si>
  <si>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</si>
  <si>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</si>
  <si>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</si>
  <si>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</si>
  <si>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</si>
  <si>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</si>
  <si>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</si>
  <si>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</si>
  <si>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</si>
  <si>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</si>
  <si>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</si>
  <si>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</si>
  <si>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</si>
  <si>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</si>
  <si>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</si>
  <si>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</si>
  <si>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</si>
  <si>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</si>
  <si>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</si>
  <si>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</si>
  <si>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</si>
  <si>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</si>
  <si>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</si>
  <si>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</si>
  <si>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</si>
  <si>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</si>
  <si>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</si>
  <si>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</si>
  <si>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</si>
  <si>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</si>
  <si>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</si>
  <si>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</si>
  <si>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</si>
  <si>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</si>
  <si>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</si>
  <si>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</si>
  <si>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</si>
  <si>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</si>
  <si>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</si>
  <si>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</si>
  <si>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</si>
  <si>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</si>
  <si>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</si>
  <si>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</si>
  <si>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</si>
  <si>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</si>
  <si>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</si>
  <si>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</si>
  <si>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</si>
  <si>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</si>
  <si>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</si>
  <si>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</si>
  <si>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</si>
  <si>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</si>
  <si>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</si>
  <si>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</si>
  <si>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</si>
  <si>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</si>
  <si>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</si>
  <si>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</si>
  <si>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</si>
  <si>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</si>
  <si>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</si>
  <si>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</si>
  <si>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</si>
  <si>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</si>
  <si>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</si>
  <si>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</si>
  <si>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</si>
  <si>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</si>
  <si>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</si>
  <si>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</si>
  <si>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</si>
  <si>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</si>
  <si>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</si>
  <si>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</si>
  <si>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</si>
  <si>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</si>
  <si>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</si>
  <si>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</si>
  <si>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</si>
  <si>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</si>
  <si>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</si>
  <si>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</si>
  <si>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</si>
  <si>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</si>
  <si>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</si>
  <si>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</si>
  <si>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</si>
  <si>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</si>
  <si>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</si>
  <si>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</si>
  <si>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</si>
  <si>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</si>
  <si>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</si>
  <si>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</si>
  <si>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</si>
  <si>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</si>
  <si>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</si>
  <si>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</si>
  <si>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</si>
  <si>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</si>
  <si>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</si>
  <si>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</si>
  <si>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</si>
  <si>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</si>
  <si>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</si>
  <si>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</si>
  <si>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</si>
  <si>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</si>
  <si>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</si>
  <si>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</si>
  <si>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</si>
  <si>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</si>
  <si>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</si>
  <si>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</si>
  <si>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</si>
  <si>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</si>
  <si>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</si>
  <si>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</si>
  <si>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</si>
  <si>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</si>
  <si>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</si>
  <si>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</si>
  <si>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</si>
  <si>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</si>
  <si>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</si>
  <si>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</si>
  <si>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</si>
  <si>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</si>
  <si>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</si>
  <si>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</si>
  <si>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</si>
  <si>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</si>
  <si>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</si>
  <si>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</si>
  <si>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</si>
  <si>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</si>
  <si>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</si>
  <si>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</si>
  <si>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</si>
  <si>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</si>
  <si>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</si>
  <si>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</si>
  <si>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</si>
  <si>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</si>
  <si>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</si>
  <si>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</si>
  <si>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</si>
  <si>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</si>
  <si>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</si>
  <si>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</si>
  <si>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</si>
  <si>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</si>
  <si>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</si>
  <si>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</si>
  <si>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</si>
  <si>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</si>
  <si>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</si>
  <si>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</si>
  <si>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</si>
  <si>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</si>
  <si>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</si>
  <si>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</si>
  <si>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</si>
  <si>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</si>
  <si>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</si>
  <si>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</si>
  <si>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</si>
  <si>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</si>
  <si>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</si>
  <si>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</si>
  <si>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</si>
  <si>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</si>
  <si>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</si>
  <si>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</si>
  <si>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</si>
  <si>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</si>
  <si>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</si>
  <si>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</si>
  <si>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</si>
  <si>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</si>
  <si>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</si>
  <si>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</si>
  <si>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</si>
  <si>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</si>
  <si>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</si>
  <si>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</si>
  <si>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</si>
  <si>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</si>
  <si>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</si>
  <si>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</si>
  <si>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</si>
  <si>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</si>
  <si>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</si>
  <si>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</si>
  <si>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</si>
  <si>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</si>
  <si>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</si>
  <si>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</si>
  <si>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</si>
  <si>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</si>
  <si>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</si>
  <si>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</si>
  <si>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</si>
  <si>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</si>
  <si>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</si>
  <si>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</si>
  <si>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</si>
  <si>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</si>
  <si>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</si>
  <si>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</si>
  <si>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</si>
  <si>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</si>
  <si>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</si>
  <si>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</si>
  <si>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</si>
  <si>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</si>
  <si>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</si>
  <si>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</si>
  <si>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</si>
  <si>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</si>
  <si>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</si>
  <si>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</si>
  <si>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</si>
  <si>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</si>
  <si>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</si>
  <si>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</si>
  <si>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</si>
  <si>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</si>
  <si>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</si>
  <si>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</si>
  <si>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</si>
  <si>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</si>
  <si>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</si>
  <si>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</si>
  <si>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</si>
  <si>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</si>
  <si>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</si>
  <si>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</si>
  <si>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</si>
  <si>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</si>
  <si>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</si>
  <si>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</si>
  <si>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</si>
  <si>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</si>
  <si>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</si>
  <si>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</si>
  <si>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</si>
  <si>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</si>
  <si>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</si>
  <si>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</si>
  <si>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</si>
  <si>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</si>
  <si>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</si>
  <si>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</si>
  <si>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</si>
  <si>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</si>
  <si>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</si>
  <si>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</si>
  <si>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</si>
  <si>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</si>
  <si>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</si>
  <si>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</si>
  <si>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</si>
  <si>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</si>
  <si>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</si>
  <si>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</si>
  <si>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</si>
  <si>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</si>
  <si>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</si>
  <si>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</si>
  <si>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</si>
  <si>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</si>
  <si>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</si>
  <si>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</si>
  <si>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</si>
  <si>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</si>
  <si>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</si>
  <si>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</si>
  <si>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</si>
  <si>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</si>
  <si>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</si>
  <si>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</si>
  <si>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</si>
  <si>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</si>
  <si>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</si>
  <si>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</si>
  <si>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</si>
  <si>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</si>
  <si>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</si>
  <si>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</si>
  <si>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</si>
  <si>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</si>
  <si>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</si>
  <si>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</si>
  <si>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</si>
  <si>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</si>
  <si>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</si>
  <si>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</si>
  <si>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</si>
  <si>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</si>
  <si>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</si>
  <si>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</si>
  <si>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</si>
  <si>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</si>
  <si>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</si>
  <si>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</si>
  <si>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</si>
  <si>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</si>
  <si>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</si>
  <si>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</si>
  <si>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</si>
  <si>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</si>
  <si>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</si>
  <si>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</si>
  <si>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</si>
  <si>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</si>
  <si>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</si>
  <si>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</si>
  <si>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</si>
  <si>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</si>
  <si>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</si>
  <si>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</si>
  <si>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</si>
  <si>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</si>
  <si>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</si>
  <si>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</si>
  <si>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</si>
  <si>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</si>
  <si>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</si>
  <si>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</si>
  <si>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</si>
  <si>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</si>
  <si>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</si>
  <si>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</si>
  <si>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</si>
  <si>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</si>
  <si>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</si>
  <si>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</si>
  <si>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</si>
  <si>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</si>
  <si>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</si>
  <si>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</si>
  <si>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</si>
  <si>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</si>
  <si>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</si>
  <si>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</si>
  <si>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</si>
  <si>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</si>
  <si>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</si>
  <si>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</si>
  <si>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</si>
  <si>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</si>
  <si>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</si>
  <si>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</si>
  <si>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</si>
  <si>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</si>
  <si>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</si>
  <si>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</si>
  <si>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</si>
  <si>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</si>
  <si>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</si>
  <si>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</si>
  <si>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</si>
  <si>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</si>
  <si>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</si>
  <si>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</si>
  <si>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</si>
  <si>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</si>
  <si>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</si>
  <si>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</si>
  <si>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</si>
  <si>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</si>
  <si>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</si>
  <si>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</si>
  <si>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</si>
  <si>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</si>
  <si>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</si>
  <si>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</si>
  <si>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</si>
  <si>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</si>
  <si>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</si>
  <si>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</si>
  <si>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</si>
  <si>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</si>
  <si>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</si>
  <si>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</si>
  <si>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</si>
  <si>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</si>
  <si>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</si>
  <si>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</si>
  <si>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</si>
  <si>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</si>
  <si>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</si>
  <si>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</si>
  <si>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</si>
  <si>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</si>
  <si>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</si>
  <si>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</si>
  <si>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</si>
  <si>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</si>
  <si>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</si>
  <si>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</si>
  <si>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</si>
  <si>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</si>
  <si>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</si>
  <si>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</si>
  <si>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</si>
  <si>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</si>
  <si>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</si>
  <si>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</si>
  <si>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</si>
  <si>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</si>
  <si>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</si>
  <si>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</si>
  <si>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</si>
  <si>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</si>
  <si>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</si>
  <si>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</si>
  <si>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</si>
  <si>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</si>
  <si>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</si>
  <si>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</si>
  <si>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</si>
  <si>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</si>
  <si>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</si>
  <si>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</si>
  <si>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</si>
  <si>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</si>
  <si>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</si>
  <si>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</si>
  <si>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</si>
  <si>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</si>
  <si>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</si>
  <si>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</si>
  <si>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</si>
  <si>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</si>
  <si>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</si>
  <si>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</si>
  <si>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</si>
  <si>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</si>
  <si>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</si>
  <si>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</si>
  <si>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</si>
  <si>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</si>
  <si>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</si>
  <si>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</si>
  <si>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</si>
  <si>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</si>
  <si>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</si>
  <si>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</si>
  <si>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</si>
  <si>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</si>
  <si>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</si>
  <si>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</si>
  <si>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</si>
  <si>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</si>
  <si>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</si>
  <si>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</si>
  <si>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</si>
  <si>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</si>
  <si>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</si>
  <si>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</si>
  <si>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</si>
  <si>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</si>
  <si>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</si>
  <si>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</si>
  <si>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</si>
  <si>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</si>
  <si>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</si>
  <si>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</si>
  <si>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</si>
  <si>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</si>
  <si>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</si>
  <si>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</si>
  <si>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</si>
  <si>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</si>
  <si>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</si>
  <si>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</si>
  <si>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</si>
  <si>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</si>
  <si>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</si>
  <si>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</si>
  <si>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</si>
  <si>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</si>
  <si>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</si>
  <si>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</si>
  <si>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</si>
  <si>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</si>
  <si>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</si>
  <si>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</si>
  <si>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</si>
  <si>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</si>
  <si>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</si>
  <si>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</si>
  <si>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</si>
  <si>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</si>
  <si>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</si>
  <si>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</si>
  <si>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</si>
  <si>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</si>
  <si>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</si>
  <si>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</si>
  <si>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</si>
  <si>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</si>
  <si>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</si>
  <si>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</si>
  <si>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</si>
  <si>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</si>
  <si>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</si>
  <si>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</si>
  <si>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</si>
  <si>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</si>
  <si>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</si>
  <si>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</si>
  <si>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</si>
  <si>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</si>
  <si>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</si>
  <si>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</si>
  <si>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</si>
  <si>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</si>
  <si>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</si>
  <si>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</si>
  <si>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</si>
  <si>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</si>
  <si>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</si>
  <si>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</si>
  <si>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</si>
  <si>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</si>
  <si>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</si>
  <si>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</si>
  <si>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</si>
  <si>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</si>
  <si>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</si>
  <si>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</si>
  <si>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</si>
  <si>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</si>
  <si>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</si>
  <si>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</si>
  <si>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</si>
  <si>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</si>
  <si>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</si>
  <si>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</si>
  <si>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</si>
  <si>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</si>
  <si>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</si>
  <si>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</si>
  <si>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</si>
  <si>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</si>
  <si>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</si>
  <si>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</si>
  <si>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</si>
  <si>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</si>
  <si>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</si>
  <si>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</si>
  <si>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</si>
  <si>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</si>
  <si>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</si>
  <si>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</si>
  <si>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</si>
  <si>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</si>
  <si>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</si>
  <si>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</si>
  <si>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</si>
  <si>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</si>
  <si>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</si>
  <si>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</si>
  <si>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</si>
  <si>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</si>
  <si>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</si>
  <si>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</si>
  <si>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</si>
  <si>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</si>
  <si>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</si>
  <si>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</si>
  <si>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</si>
  <si>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</si>
  <si>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</si>
  <si>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</si>
  <si>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</si>
  <si>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</si>
  <si>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</si>
  <si>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</si>
  <si>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</si>
  <si>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</si>
  <si>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</si>
  <si>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</si>
  <si>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</si>
  <si>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</si>
  <si>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</si>
  <si>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</si>
  <si>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</si>
  <si>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</si>
  <si>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</si>
  <si>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</si>
  <si>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</si>
  <si>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</si>
  <si>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</si>
  <si>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</si>
  <si>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</si>
  <si>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</si>
  <si>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</si>
  <si>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</si>
  <si>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</si>
  <si>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</si>
  <si>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</si>
  <si>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</si>
  <si>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</si>
  <si>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</si>
  <si>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</si>
  <si>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</si>
  <si>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</si>
  <si>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</si>
  <si>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</si>
  <si>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</si>
  <si>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</si>
  <si>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</si>
  <si>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</si>
  <si>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</si>
  <si>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</si>
  <si>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</si>
  <si>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</si>
  <si>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</si>
  <si>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</si>
  <si>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</si>
  <si>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</si>
  <si>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</si>
  <si>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</si>
  <si>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</si>
  <si>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</si>
  <si>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</si>
  <si>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</si>
  <si>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</si>
  <si>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</si>
  <si>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</si>
  <si>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</si>
  <si>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</si>
  <si>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</si>
  <si>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</si>
  <si>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</si>
  <si>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</si>
  <si>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</si>
  <si>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</si>
  <si>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</si>
  <si>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</si>
  <si>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</si>
  <si>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</si>
  <si>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</si>
  <si>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</si>
  <si>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</si>
  <si>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</si>
  <si>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</si>
  <si>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</si>
  <si>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</si>
  <si>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</si>
  <si>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</si>
  <si>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</si>
  <si>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</si>
  <si>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</si>
  <si>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</si>
  <si>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</si>
  <si>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</si>
  <si>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</si>
  <si>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</si>
  <si>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</si>
  <si>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</si>
  <si>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</si>
  <si>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</si>
  <si>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</si>
  <si>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</si>
  <si>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</si>
  <si>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</si>
  <si>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</si>
  <si>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</si>
  <si>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</si>
  <si>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</si>
  <si>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</si>
  <si>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</si>
  <si>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</si>
  <si>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</si>
  <si>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</si>
  <si>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</si>
  <si>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</si>
  <si>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</si>
  <si>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</si>
  <si>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</si>
  <si>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</si>
  <si>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</si>
  <si>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</si>
  <si>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</si>
  <si>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</si>
  <si>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</si>
  <si>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</si>
  <si>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</si>
  <si>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</si>
  <si>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</si>
  <si>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</si>
  <si>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</si>
  <si>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</si>
  <si>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</si>
  <si>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</si>
  <si>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</si>
  <si>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</si>
  <si>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</si>
  <si>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</si>
  <si>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</si>
  <si>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</si>
  <si>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</si>
  <si>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</si>
  <si>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</si>
  <si>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</si>
  <si>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</si>
  <si>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</si>
  <si>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</si>
  <si>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</si>
  <si>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</si>
  <si>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</si>
  <si>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</si>
  <si>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</si>
  <si>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</si>
  <si>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</si>
  <si>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</si>
  <si>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</si>
  <si>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</si>
  <si>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</si>
  <si>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</si>
  <si>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</si>
  <si>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</si>
  <si>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</si>
  <si>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</si>
  <si>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</si>
  <si>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</si>
  <si>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</si>
  <si>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</si>
  <si>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</si>
  <si>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</si>
  <si>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</si>
  <si>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</si>
  <si>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</si>
  <si>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</si>
  <si>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</si>
  <si>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</si>
  <si>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</si>
  <si>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</si>
  <si>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</si>
  <si>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</si>
  <si>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</si>
  <si>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</si>
  <si>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</si>
  <si>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</si>
  <si>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</si>
  <si>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</si>
  <si>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</si>
  <si>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</si>
  <si>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</si>
  <si>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</si>
  <si>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</si>
  <si>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</si>
  <si>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</si>
  <si>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</si>
  <si>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</si>
  <si>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</si>
  <si>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</si>
  <si>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</si>
  <si>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</si>
  <si>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</si>
  <si>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</si>
  <si>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</si>
  <si>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</si>
  <si>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</si>
  <si>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</si>
  <si>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</si>
  <si>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</si>
  <si>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</si>
  <si>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</si>
  <si>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</si>
  <si>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</si>
  <si>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</si>
  <si>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</si>
  <si>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</si>
  <si>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</si>
  <si>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</si>
  <si>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</si>
  <si>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</si>
  <si>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</si>
  <si>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</si>
  <si>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</si>
  <si>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</si>
  <si>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</si>
  <si>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</si>
  <si>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</si>
  <si>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</si>
  <si>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</si>
  <si>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</si>
  <si>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</si>
  <si>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</si>
  <si>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</si>
  <si>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</si>
  <si>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</si>
  <si>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</si>
  <si>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</si>
  <si>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</si>
  <si>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</si>
  <si>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</si>
  <si>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</si>
  <si>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</si>
  <si>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</si>
  <si>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</si>
  <si>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</si>
  <si>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</si>
  <si>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</si>
  <si>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</si>
  <si>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</si>
  <si>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</si>
  <si>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</si>
  <si>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</si>
  <si>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</si>
  <si>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</si>
  <si>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</si>
  <si>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</si>
  <si>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</si>
  <si>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</si>
  <si>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</si>
  <si>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</si>
  <si>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</si>
  <si>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</si>
  <si>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</si>
  <si>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</si>
  <si>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</si>
  <si>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</si>
  <si>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</si>
  <si>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</si>
  <si>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</si>
  <si>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</si>
  <si>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</si>
  <si>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</si>
  <si>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</si>
  <si>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</si>
  <si>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</si>
  <si>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</si>
  <si>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</si>
  <si>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</si>
  <si>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</si>
  <si>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</si>
  <si>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</si>
  <si>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</si>
  <si>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</si>
  <si>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</si>
  <si>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</si>
  <si>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</si>
  <si>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</si>
  <si>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</si>
  <si>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</si>
  <si>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</si>
  <si>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</si>
  <si>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</si>
  <si>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</si>
  <si>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</si>
  <si>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</si>
  <si>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</si>
  <si>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</si>
  <si>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</si>
  <si>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</si>
  <si>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</si>
  <si>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</si>
  <si>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</si>
  <si>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</si>
  <si>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</si>
  <si>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</si>
  <si>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</si>
  <si>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</si>
  <si>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</si>
  <si>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</si>
  <si>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</si>
  <si>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</si>
  <si>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</si>
  <si>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</si>
  <si>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</si>
  <si>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</si>
  <si>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</si>
  <si>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</si>
  <si>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</si>
  <si>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</si>
  <si>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</si>
  <si>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</si>
  <si>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</si>
  <si>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</si>
  <si>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</si>
  <si>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</si>
  <si>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</si>
  <si>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</si>
  <si>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</si>
  <si>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</si>
  <si>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</si>
  <si>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</si>
  <si>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</si>
  <si>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</si>
  <si>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</si>
  <si>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</si>
  <si>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</si>
  <si>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</si>
  <si>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</si>
  <si>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</si>
  <si>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</si>
  <si>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</si>
  <si>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</si>
  <si>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</si>
  <si>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</si>
  <si>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</si>
  <si>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</si>
  <si>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</si>
  <si>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</si>
  <si>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</si>
  <si>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</si>
  <si>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</si>
  <si>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</si>
  <si>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</si>
  <si>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</si>
  <si>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</si>
  <si>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</si>
  <si>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</si>
  <si>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</si>
  <si>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</si>
  <si>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</si>
  <si>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</si>
  <si>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</si>
  <si>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</si>
  <si>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</si>
  <si>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</si>
  <si>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</si>
  <si>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</si>
  <si>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</si>
  <si>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</si>
  <si>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</si>
  <si>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</si>
  <si>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</si>
  <si>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</si>
  <si>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</si>
  <si>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</si>
  <si>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</si>
  <si>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</si>
  <si>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</si>
  <si>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</si>
  <si>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</si>
  <si>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</si>
  <si>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</si>
  <si>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</si>
  <si>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</si>
  <si>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</si>
  <si>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</si>
  <si>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</si>
  <si>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</si>
  <si>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</si>
  <si>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</si>
  <si>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</si>
  <si>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</si>
  <si>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</si>
  <si>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</si>
  <si>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</si>
  <si>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</si>
  <si>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</si>
  <si>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</si>
  <si>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</si>
  <si>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</si>
  <si>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</si>
  <si>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</si>
  <si>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</si>
  <si>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</si>
  <si>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</si>
  <si>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</si>
  <si>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</si>
  <si>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</si>
  <si>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</si>
  <si>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</si>
  <si>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</si>
  <si>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</si>
  <si>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</si>
  <si>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</si>
  <si>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</si>
  <si>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</si>
  <si>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</si>
  <si>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</si>
  <si>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</si>
  <si>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</si>
  <si>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</si>
  <si>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</si>
  <si>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</si>
  <si>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</si>
  <si>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</si>
  <si>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</si>
  <si>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</si>
  <si>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</si>
  <si>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</si>
  <si>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</si>
  <si>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</si>
  <si>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</si>
  <si>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</si>
  <si>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</si>
  <si>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</si>
  <si>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</si>
  <si>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</si>
  <si>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</si>
  <si>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</si>
  <si>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</si>
  <si>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</si>
  <si>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</si>
  <si>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</si>
  <si>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</si>
  <si>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</si>
  <si>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</si>
  <si>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</si>
  <si>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</si>
  <si>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</si>
  <si>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</si>
  <si>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</si>
  <si>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</si>
  <si>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</si>
  <si>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</si>
  <si>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</si>
  <si>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</si>
  <si>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</si>
  <si>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</si>
  <si>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</si>
  <si>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</si>
  <si>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</si>
  <si>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</si>
  <si>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</si>
  <si>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</si>
  <si>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</si>
  <si>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</si>
  <si>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</si>
  <si>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</si>
  <si>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</si>
  <si>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</si>
  <si>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</si>
  <si>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</si>
  <si>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</si>
  <si>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</si>
  <si>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</si>
  <si>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</si>
  <si>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</si>
  <si>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</si>
  <si>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</si>
  <si>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</si>
  <si>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</si>
  <si>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</si>
  <si>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</si>
  <si>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</si>
  <si>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</si>
  <si>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</si>
  <si>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</si>
  <si>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</si>
  <si>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</si>
  <si>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</si>
  <si>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</si>
  <si>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</si>
  <si>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</si>
  <si>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</si>
  <si>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</si>
  <si>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</si>
  <si>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</si>
  <si>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</si>
  <si>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</si>
  <si>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</si>
  <si>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</si>
  <si>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</si>
  <si>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</si>
  <si>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</si>
  <si>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</si>
  <si>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</si>
  <si>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</si>
  <si>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</si>
  <si>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</si>
  <si>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</si>
  <si>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</si>
  <si>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</si>
  <si>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</si>
  <si>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</si>
  <si>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</si>
  <si>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</si>
  <si>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</si>
  <si>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</si>
  <si>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</si>
  <si>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</si>
  <si>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</si>
  <si>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</si>
  <si>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</si>
  <si>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</si>
  <si>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</si>
  <si>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</si>
  <si>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</si>
  <si>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</si>
  <si>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</si>
  <si>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</si>
  <si>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</si>
  <si>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</si>
  <si>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</si>
  <si>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</si>
  <si>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</si>
  <si>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</si>
  <si>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</si>
  <si>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</si>
  <si>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</si>
  <si>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</si>
  <si>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</si>
  <si>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</si>
  <si>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</si>
  <si>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</si>
  <si>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</si>
  <si>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</si>
  <si>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</si>
  <si>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</si>
  <si>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</si>
  <si>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</si>
  <si>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</si>
  <si>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</si>
  <si>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</si>
  <si>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</si>
  <si>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</si>
  <si>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</si>
  <si>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</si>
  <si>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</si>
  <si>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</si>
  <si>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</si>
  <si>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</si>
  <si>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</si>
  <si>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</si>
  <si>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</si>
  <si>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</si>
  <si>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</si>
  <si>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</si>
  <si>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</si>
  <si>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</si>
  <si>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</si>
  <si>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</si>
  <si>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</si>
  <si>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</si>
  <si>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</si>
  <si>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</si>
  <si>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</si>
  <si>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</si>
  <si>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</si>
  <si>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</si>
  <si>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</si>
  <si>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</si>
  <si>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</si>
  <si>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</si>
  <si>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</si>
  <si>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</si>
  <si>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</si>
  <si>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</si>
  <si>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</si>
  <si>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</si>
  <si>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</si>
  <si>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</si>
  <si>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</si>
  <si>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</si>
  <si>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</si>
  <si>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</si>
  <si>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</si>
  <si>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</si>
  <si>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</si>
  <si>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</si>
  <si>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</si>
  <si>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</si>
  <si>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</si>
  <si>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</si>
  <si>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</si>
  <si>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</si>
  <si>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</si>
  <si>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</si>
  <si>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</si>
  <si>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</si>
  <si>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</si>
  <si>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</si>
  <si>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</si>
  <si>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</si>
  <si>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</si>
  <si>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</si>
  <si>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</si>
  <si>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</si>
  <si>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</si>
  <si>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</si>
  <si>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</si>
  <si>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</si>
  <si>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</si>
  <si>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</si>
  <si>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</si>
  <si>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</si>
  <si>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</si>
  <si>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</si>
  <si>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</si>
  <si>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</si>
  <si>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</si>
  <si>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</si>
  <si>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</si>
  <si>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</si>
  <si>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</si>
  <si>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</si>
  <si>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</si>
  <si>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</si>
  <si>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</si>
  <si>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</si>
  <si>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</si>
  <si>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</si>
  <si>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</si>
  <si>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</si>
  <si>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</si>
  <si>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</si>
  <si>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</si>
  <si>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</si>
  <si>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</si>
  <si>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</si>
  <si>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</si>
  <si>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</si>
  <si>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</si>
  <si>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</si>
  <si>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</si>
  <si>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</si>
  <si>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</si>
  <si>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</si>
  <si>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</si>
  <si>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</si>
  <si>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</si>
  <si>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</si>
  <si>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</si>
  <si>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</si>
  <si>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</si>
  <si>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</si>
  <si>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</si>
  <si>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</si>
  <si>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</si>
  <si>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</si>
  <si>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</si>
  <si>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</si>
  <si>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</si>
  <si>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</si>
  <si>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</si>
  <si>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</si>
  <si>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</si>
  <si>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</si>
  <si>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</si>
  <si>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</si>
  <si>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</si>
  <si>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</si>
  <si>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</si>
  <si>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</si>
  <si>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</si>
  <si>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</si>
  <si>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</si>
  <si>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</si>
  <si>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</si>
  <si>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</si>
  <si>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</si>
  <si>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</si>
  <si>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</si>
  <si>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</si>
  <si>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</si>
  <si>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</si>
  <si>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</si>
  <si>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</si>
  <si>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</si>
  <si>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</si>
  <si>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</si>
  <si>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</si>
  <si>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</si>
  <si>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</si>
  <si>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</si>
  <si>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</si>
  <si>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</si>
  <si>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</si>
  <si>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</si>
  <si>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</si>
  <si>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</si>
  <si>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</si>
  <si>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</si>
  <si>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</si>
  <si>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</si>
  <si>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</si>
  <si>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</si>
  <si>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</si>
  <si>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</si>
  <si>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</si>
  <si>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</si>
  <si>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</si>
  <si>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</si>
  <si>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</si>
  <si>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</si>
  <si>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</si>
  <si>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</si>
  <si>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</si>
  <si>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</si>
  <si>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</si>
  <si>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</si>
  <si>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</si>
  <si>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</si>
  <si>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</si>
  <si>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</si>
  <si>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</si>
  <si>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</si>
  <si>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</si>
  <si>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</si>
  <si>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</si>
  <si>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</si>
  <si>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</si>
  <si>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</si>
  <si>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</si>
  <si>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</si>
  <si>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</si>
  <si>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</si>
  <si>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</si>
  <si>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</si>
  <si>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</si>
  <si>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</si>
  <si>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</si>
  <si>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</si>
  <si>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</si>
  <si>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</si>
  <si>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</si>
  <si>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</si>
  <si>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</si>
  <si>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</si>
  <si>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</si>
  <si>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</si>
  <si>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</si>
  <si>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</si>
  <si>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</si>
  <si>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</si>
  <si>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</si>
  <si>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</si>
  <si>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</si>
  <si>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</si>
  <si>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</si>
  <si>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</si>
  <si>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</si>
  <si>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</si>
  <si>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</si>
  <si>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</si>
  <si>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</si>
  <si>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</si>
  <si>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</si>
  <si>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</si>
  <si>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</si>
  <si>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</si>
  <si>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</si>
  <si>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</si>
  <si>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</si>
  <si>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</si>
  <si>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</si>
  <si>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</si>
  <si>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</si>
  <si>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</si>
  <si>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</si>
  <si>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</si>
  <si>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</si>
  <si>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</si>
  <si>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</si>
  <si>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</si>
  <si>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</si>
  <si>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</si>
  <si>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</si>
  <si>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</si>
  <si>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</si>
  <si>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</si>
  <si>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</si>
  <si>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</si>
  <si>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</si>
  <si>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</si>
  <si>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</si>
  <si>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</si>
  <si>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</si>
  <si>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</si>
  <si>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</si>
  <si>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</si>
  <si>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</si>
  <si>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</si>
  <si>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</si>
  <si>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</si>
  <si>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</si>
  <si>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</si>
  <si>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</si>
  <si>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</si>
  <si>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</si>
  <si>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</si>
  <si>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</si>
  <si>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</si>
  <si>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</si>
  <si>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</si>
  <si>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</si>
  <si>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</si>
  <si>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</si>
  <si>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</si>
  <si>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</si>
  <si>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</si>
  <si>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</si>
  <si>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</si>
  <si>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</si>
  <si>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</si>
  <si>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</si>
  <si>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</si>
  <si>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</si>
  <si>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</si>
  <si>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</si>
  <si>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</si>
  <si>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</si>
  <si>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</si>
  <si>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</si>
  <si>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</si>
  <si>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</si>
  <si>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</si>
  <si>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</si>
  <si>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</si>
  <si>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</si>
  <si>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</si>
  <si>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</si>
  <si>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</si>
  <si>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</si>
  <si>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</si>
  <si>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</si>
  <si>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</si>
  <si>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</si>
  <si>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</si>
  <si>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</si>
  <si>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</si>
  <si>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</si>
  <si>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</si>
  <si>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</si>
  <si>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</si>
  <si>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</si>
  <si>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</si>
  <si>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</si>
  <si>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</si>
  <si>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</si>
  <si>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</si>
  <si>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</si>
  <si>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</si>
  <si>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</si>
  <si>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</si>
  <si>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</si>
  <si>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</si>
  <si>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</si>
  <si>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</si>
  <si>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</si>
  <si>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</si>
  <si>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</si>
  <si>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</si>
  <si>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</si>
  <si>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</si>
  <si>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</si>
  <si>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</si>
  <si>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</si>
  <si>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</si>
  <si>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</si>
  <si>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</si>
  <si>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</si>
  <si>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</si>
  <si>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</si>
  <si>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</si>
  <si>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</si>
  <si>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</si>
  <si>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</si>
  <si>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</si>
  <si>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</si>
  <si>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</si>
  <si>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</si>
  <si>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</si>
  <si>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</si>
  <si>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</si>
  <si>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</si>
  <si>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</si>
  <si>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</si>
  <si>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</si>
  <si>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</si>
  <si>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</si>
  <si>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</si>
  <si>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</si>
  <si>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</si>
  <si>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</si>
  <si>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</si>
  <si>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</si>
  <si>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</si>
  <si>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</si>
  <si>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</si>
  <si>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</si>
  <si>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</si>
  <si>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</si>
  <si>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</si>
  <si>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</si>
  <si>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</si>
  <si>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</si>
  <si>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</si>
  <si>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</si>
  <si>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</si>
  <si>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</si>
  <si>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</si>
  <si>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</si>
  <si>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</si>
  <si>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</si>
  <si>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</si>
  <si>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</si>
  <si>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</si>
  <si>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</si>
  <si>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</si>
  <si>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</si>
  <si>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</si>
  <si>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</si>
  <si>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</si>
  <si>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</si>
  <si>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</si>
  <si>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</si>
  <si>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</si>
  <si>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</si>
  <si>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</si>
  <si>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</si>
  <si>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</si>
  <si>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</si>
  <si>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</si>
  <si>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</si>
  <si>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</si>
  <si>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</si>
  <si>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</si>
  <si>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</si>
  <si>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</si>
  <si>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</si>
  <si>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</si>
  <si>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</si>
  <si>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</si>
  <si>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</si>
  <si>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</si>
  <si>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</si>
  <si>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</si>
  <si>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</si>
  <si>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</si>
  <si>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</si>
  <si>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</si>
  <si>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</si>
  <si>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</si>
  <si>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</si>
  <si>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</si>
  <si>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</si>
  <si>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</si>
  <si>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</si>
  <si>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</si>
  <si>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</si>
  <si>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</si>
  <si>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</si>
  <si>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</si>
  <si>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</si>
  <si>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</si>
  <si>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</si>
  <si>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</si>
  <si>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</si>
  <si>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</si>
  <si>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</si>
  <si>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</si>
  <si>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</si>
  <si>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</si>
  <si>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</si>
  <si>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</si>
  <si>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</si>
  <si>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</si>
  <si>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</si>
  <si>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</si>
  <si>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</si>
  <si>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</si>
  <si>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</si>
  <si>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</si>
  <si>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</si>
  <si>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</si>
  <si>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</si>
  <si>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</si>
  <si>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</si>
  <si>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</si>
  <si>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</si>
  <si>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</si>
  <si>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</si>
  <si>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</si>
  <si>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</si>
  <si>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</si>
  <si>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</si>
  <si>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</si>
  <si>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</si>
  <si>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</si>
  <si>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</si>
  <si>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</si>
  <si>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</si>
  <si>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</si>
  <si>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</si>
  <si>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</si>
  <si>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</si>
  <si>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</si>
  <si>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</si>
  <si>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</si>
  <si>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</si>
  <si>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</si>
  <si>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</si>
  <si>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</si>
  <si>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</si>
  <si>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</si>
  <si>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</si>
  <si>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</si>
  <si>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</si>
  <si>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</si>
  <si>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</si>
  <si>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</si>
  <si>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</si>
  <si>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</si>
  <si>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</si>
  <si>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</si>
  <si>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</si>
  <si>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</si>
  <si>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</si>
  <si>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</si>
  <si>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</si>
  <si>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</si>
  <si>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</si>
  <si>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</si>
  <si>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</si>
  <si>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</si>
  <si>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</si>
  <si>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</si>
  <si>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</si>
  <si>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</si>
  <si>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</si>
  <si>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</si>
  <si>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</si>
  <si>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</si>
  <si>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</si>
  <si>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</si>
  <si>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</si>
  <si>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</si>
  <si>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</si>
  <si>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</si>
  <si>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</si>
  <si>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</si>
  <si>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</si>
  <si>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</si>
  <si>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</si>
  <si>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</si>
  <si>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</si>
  <si>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</si>
  <si>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</si>
  <si>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</si>
  <si>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</si>
  <si>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</si>
  <si>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</si>
  <si>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</si>
  <si>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</si>
  <si>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</si>
  <si>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</si>
  <si>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</si>
  <si>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</si>
  <si>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</si>
  <si>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</si>
  <si>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</si>
  <si>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</si>
  <si>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</si>
  <si>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</si>
  <si>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</si>
  <si>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</si>
  <si>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</si>
  <si>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</si>
  <si>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</si>
  <si>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</si>
  <si>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</si>
  <si>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</si>
  <si>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</si>
  <si>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</si>
  <si>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</si>
  <si>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</si>
  <si>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</si>
  <si>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</si>
  <si>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</si>
  <si>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</si>
  <si>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</si>
  <si>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</si>
  <si>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</si>
  <si>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</si>
  <si>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</si>
  <si>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</si>
  <si>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</si>
  <si>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</si>
  <si>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</si>
  <si>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</si>
  <si>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</si>
  <si>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</si>
  <si>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</si>
  <si>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</si>
  <si>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</si>
  <si>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</si>
  <si>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</si>
  <si>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</si>
  <si>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</si>
  <si>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</si>
  <si>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</si>
  <si>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</si>
  <si>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</si>
  <si>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</si>
  <si>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</si>
  <si>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</si>
  <si>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</si>
  <si>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</si>
  <si>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</si>
  <si>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</si>
  <si>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</si>
  <si>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</si>
  <si>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</si>
  <si>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</si>
  <si>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</si>
  <si>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</si>
  <si>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</si>
  <si>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</si>
  <si>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</si>
  <si>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</si>
  <si>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</si>
  <si>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</si>
  <si>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</si>
  <si>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</si>
  <si>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</si>
  <si>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</si>
  <si>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</si>
  <si>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</si>
  <si>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</si>
  <si>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</si>
  <si>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</si>
  <si>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</si>
  <si>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</si>
  <si>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</si>
  <si>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</si>
  <si>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</si>
  <si>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</si>
  <si>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</si>
  <si>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</si>
  <si>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</si>
  <si>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</si>
  <si>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</si>
  <si>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</si>
  <si>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</si>
  <si>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</si>
  <si>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</si>
  <si>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</si>
  <si>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</si>
  <si>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</si>
  <si>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</si>
  <si>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</si>
  <si>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</si>
  <si>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</si>
  <si>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</si>
  <si>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</si>
  <si>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</si>
  <si>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</si>
  <si>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</si>
  <si>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</si>
  <si>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</si>
  <si>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</si>
  <si>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</si>
  <si>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</si>
  <si>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</si>
  <si>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</si>
  <si>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</si>
  <si>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</si>
  <si>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</si>
  <si>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</si>
  <si>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</si>
  <si>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</si>
  <si>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</si>
  <si>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</si>
  <si>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</si>
  <si>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</si>
  <si>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</si>
  <si>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</si>
  <si>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</si>
  <si>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</si>
  <si>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</si>
  <si>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</si>
  <si>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</si>
  <si>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</si>
  <si>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</si>
  <si>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</si>
  <si>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</si>
  <si>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</si>
  <si>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</si>
  <si>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</si>
  <si>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</si>
  <si>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</si>
  <si>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</si>
  <si>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</si>
  <si>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</si>
  <si>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</si>
  <si>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</si>
  <si>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</si>
  <si>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</si>
  <si>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</si>
  <si>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</si>
  <si>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</si>
  <si>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</si>
  <si>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</si>
  <si>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</si>
  <si>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</si>
  <si>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</si>
  <si>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</si>
  <si>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</si>
  <si>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</si>
  <si>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</si>
  <si>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</si>
  <si>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</si>
  <si>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</si>
  <si>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</si>
  <si>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</si>
  <si>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</si>
  <si>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</si>
  <si>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</si>
  <si>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</si>
  <si>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</si>
  <si>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</si>
  <si>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</si>
  <si>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</si>
  <si>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</si>
  <si>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</si>
  <si>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</si>
  <si>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</si>
  <si>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</si>
  <si>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</si>
  <si>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</si>
  <si>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</si>
  <si>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</si>
  <si>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</si>
  <si>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</si>
  <si>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</si>
  <si>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</si>
  <si>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</si>
  <si>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</si>
  <si>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</si>
  <si>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</si>
  <si>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</si>
  <si>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</si>
  <si>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</si>
  <si>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</si>
  <si>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</si>
  <si>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</si>
  <si>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</si>
  <si>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</si>
  <si>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</si>
  <si>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</si>
  <si>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</si>
  <si>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</si>
  <si>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</si>
  <si>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</si>
  <si>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</si>
  <si>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</si>
  <si>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</si>
  <si>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</si>
  <si>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</si>
  <si>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</si>
  <si>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</si>
  <si>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</si>
  <si>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</si>
  <si>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</si>
  <si>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</si>
  <si>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</si>
  <si>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</si>
  <si>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</si>
  <si>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</si>
  <si>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</si>
  <si>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</si>
  <si>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</si>
  <si>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</si>
  <si>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</si>
  <si>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</si>
  <si>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</si>
  <si>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</si>
  <si>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</si>
  <si>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</si>
  <si>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</si>
  <si>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</si>
  <si>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</si>
  <si>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</si>
  <si>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</si>
  <si>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</si>
  <si>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</si>
  <si>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</si>
  <si>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</si>
  <si>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</si>
  <si>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</si>
  <si>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</si>
  <si>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</si>
  <si>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</si>
  <si>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</si>
  <si>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</si>
  <si>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</si>
  <si>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</si>
  <si>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</si>
  <si>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</si>
  <si>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</si>
  <si>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</si>
  <si>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</si>
  <si>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</si>
  <si>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</si>
  <si>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</si>
  <si>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</si>
  <si>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</si>
  <si>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</si>
  <si>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</si>
  <si>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</si>
  <si>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</si>
  <si>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</si>
  <si>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</si>
  <si>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</si>
  <si>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</si>
  <si>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</si>
  <si>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</si>
  <si>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</si>
  <si>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</si>
  <si>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</si>
  <si>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</si>
  <si>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</si>
  <si>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</si>
  <si>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</si>
  <si>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</si>
  <si>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</si>
  <si>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</si>
  <si>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</si>
  <si>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</si>
  <si>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</si>
  <si>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</si>
  <si>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</si>
  <si>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</si>
  <si>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</si>
  <si>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</si>
  <si>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</si>
  <si>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</si>
  <si>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</si>
  <si>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</si>
  <si>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</si>
  <si>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</si>
  <si>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</si>
  <si>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</si>
  <si>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</si>
  <si>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</si>
  <si>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</si>
  <si>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</si>
  <si>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</si>
  <si>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</si>
  <si>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</si>
  <si>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</si>
  <si>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</si>
  <si>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</si>
  <si>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</si>
  <si>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</si>
  <si>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</si>
  <si>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</si>
  <si>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</si>
  <si>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</si>
  <si>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</si>
  <si>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</si>
  <si>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</si>
  <si>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</si>
  <si>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</si>
  <si>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</si>
  <si>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</si>
  <si>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</si>
  <si>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</si>
  <si>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</si>
  <si>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</si>
  <si>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</si>
  <si>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</si>
  <si>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</si>
  <si>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</si>
  <si>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</si>
  <si>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</si>
  <si>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</si>
  <si>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</si>
  <si>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</si>
  <si>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</si>
  <si>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</si>
  <si>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</si>
  <si>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</si>
  <si>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</si>
  <si>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</si>
  <si>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</si>
  <si>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</si>
  <si>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</si>
  <si>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</si>
  <si>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</si>
  <si>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</si>
  <si>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</si>
  <si>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</si>
  <si>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</si>
  <si>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</si>
  <si>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</si>
  <si>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</si>
  <si>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</si>
  <si>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</si>
  <si>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</si>
  <si>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</si>
  <si>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</si>
  <si>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</si>
  <si>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</si>
  <si>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</si>
  <si>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</si>
  <si>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</si>
  <si>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</si>
  <si>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</si>
  <si>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</si>
  <si>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</si>
  <si>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</si>
  <si>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</si>
  <si>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</si>
  <si>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</si>
  <si>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</si>
  <si>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</si>
  <si>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</si>
  <si>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</si>
  <si>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</si>
  <si>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</si>
  <si>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</si>
  <si>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</si>
  <si>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</si>
  <si>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</si>
  <si>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</si>
  <si>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</si>
  <si>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</si>
  <si>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</si>
  <si>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</si>
  <si>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</si>
  <si>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</si>
  <si>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</si>
  <si>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</si>
  <si>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</si>
  <si>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</si>
  <si>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</si>
  <si>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</si>
  <si>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</si>
  <si>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</si>
  <si>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</si>
  <si>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</si>
  <si>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</si>
  <si>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</si>
  <si>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</si>
  <si>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</si>
  <si>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</si>
  <si>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</si>
  <si>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</si>
  <si>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</si>
  <si>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</si>
  <si>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</si>
  <si>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</si>
  <si>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</si>
  <si>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</si>
  <si>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</si>
  <si>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</si>
  <si>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</si>
  <si>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</si>
  <si>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</si>
  <si>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</si>
  <si>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</si>
  <si>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</si>
  <si>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</si>
  <si>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</si>
  <si>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</si>
  <si>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</si>
  <si>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</si>
  <si>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</si>
  <si>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</si>
  <si>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</si>
  <si>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</si>
  <si>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</si>
  <si>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</si>
  <si>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</si>
  <si>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</si>
  <si>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</si>
  <si>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</si>
  <si>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</si>
  <si>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</si>
  <si>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</si>
  <si>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</si>
  <si>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</si>
  <si>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</si>
  <si>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</si>
  <si>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</si>
  <si>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</si>
  <si>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</si>
  <si>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</si>
  <si>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</si>
  <si>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</si>
  <si>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</si>
  <si>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</si>
  <si>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</si>
  <si>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</si>
  <si>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</si>
  <si>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</si>
  <si>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</si>
  <si>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</si>
  <si>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</si>
  <si>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</si>
  <si>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</si>
  <si>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</si>
  <si>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</si>
  <si>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</si>
  <si>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</si>
  <si>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</si>
  <si>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</si>
  <si>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</si>
  <si>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</si>
  <si>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</si>
  <si>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</si>
  <si>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</si>
  <si>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</si>
  <si>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</si>
  <si>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</si>
  <si>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</si>
  <si>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</si>
  <si>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</si>
  <si>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</si>
  <si>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</si>
  <si>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</si>
  <si>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</si>
  <si>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</si>
  <si>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</si>
  <si>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</si>
  <si>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</si>
  <si>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</si>
  <si>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</si>
  <si>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</si>
  <si>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</si>
  <si>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</si>
  <si>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</si>
  <si>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</si>
  <si>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</si>
  <si>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</si>
  <si>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</si>
  <si>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</si>
  <si>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</si>
  <si>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</si>
  <si>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</si>
  <si>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</si>
  <si>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</si>
  <si>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</si>
  <si>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</si>
  <si>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</si>
  <si>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</si>
  <si>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</si>
  <si>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</si>
  <si>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</si>
  <si>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</si>
  <si>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</si>
  <si>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</si>
  <si>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</si>
  <si>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</si>
  <si>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</si>
  <si>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</si>
  <si>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</si>
  <si>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</si>
  <si>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</si>
  <si>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</si>
  <si>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</si>
  <si>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</si>
  <si>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</si>
  <si>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</si>
  <si>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</si>
  <si>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</si>
  <si>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</si>
  <si>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</si>
  <si>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</si>
  <si>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</si>
  <si>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</si>
  <si>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</si>
  <si>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</si>
  <si>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</si>
  <si>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</si>
  <si>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</si>
  <si>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</si>
  <si>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</si>
  <si>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</si>
  <si>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</si>
  <si>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</si>
  <si>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</si>
  <si>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</si>
  <si>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</si>
  <si>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</si>
  <si>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</si>
  <si>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</si>
  <si>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</si>
  <si>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</si>
  <si>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</si>
  <si>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</si>
  <si>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</si>
  <si>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</si>
  <si>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</si>
  <si>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</si>
  <si>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</si>
  <si>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</si>
  <si>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</si>
  <si>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</si>
  <si>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</si>
  <si>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</si>
  <si>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</si>
  <si>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</si>
  <si>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</si>
  <si>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</si>
  <si>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</si>
  <si>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</si>
  <si>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</si>
  <si>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</si>
  <si>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</si>
  <si>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</si>
  <si>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</si>
  <si>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</si>
  <si>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</si>
  <si>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</si>
  <si>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</si>
  <si>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</si>
  <si>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</si>
  <si>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</si>
  <si>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</si>
  <si>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</si>
  <si>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</si>
  <si>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</si>
  <si>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</si>
  <si>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</si>
  <si>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</si>
  <si>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</si>
  <si>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</si>
  <si>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</si>
  <si>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</si>
  <si>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</si>
  <si>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</si>
  <si>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</si>
  <si>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</si>
  <si>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</si>
  <si>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</si>
  <si>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</si>
  <si>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</si>
  <si>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</si>
  <si>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</si>
  <si>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</si>
  <si>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</si>
  <si>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</si>
  <si>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</si>
  <si>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</si>
  <si>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</si>
  <si>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</si>
  <si>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</si>
  <si>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</si>
  <si>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</si>
  <si>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</si>
  <si>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</si>
  <si>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</si>
  <si>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</si>
  <si>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</si>
  <si>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</si>
  <si>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</si>
  <si>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</si>
  <si>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</si>
  <si>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</si>
  <si>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</si>
  <si>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</si>
  <si>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</si>
  <si>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</si>
  <si>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</si>
  <si>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</si>
  <si>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</si>
  <si>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</si>
  <si>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</si>
  <si>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</si>
  <si>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</si>
  <si>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</si>
  <si>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</si>
  <si>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</si>
  <si>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</si>
  <si>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</si>
  <si>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</si>
  <si>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</si>
  <si>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</si>
  <si>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</si>
  <si>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</si>
  <si>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</si>
  <si>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</si>
  <si>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</si>
  <si>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</si>
  <si>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</si>
  <si>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</si>
  <si>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</si>
  <si>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</si>
  <si>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</si>
  <si>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</si>
  <si>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</si>
  <si>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</si>
  <si>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</si>
  <si>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</si>
  <si>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</si>
  <si>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</si>
  <si>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</si>
  <si>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</si>
  <si>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</si>
  <si>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</si>
  <si>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</si>
  <si>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</si>
  <si>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</si>
  <si>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</si>
  <si>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</si>
  <si>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</si>
  <si>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</si>
  <si>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</si>
  <si>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</si>
  <si>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</si>
  <si>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</si>
  <si>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</si>
  <si>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</si>
  <si>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</si>
  <si>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</si>
  <si>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</si>
  <si>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</si>
  <si>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</si>
  <si>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</si>
  <si>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</si>
  <si>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</si>
  <si>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</si>
  <si>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</si>
  <si>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</si>
  <si>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</si>
  <si>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</si>
  <si>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</si>
  <si>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</si>
  <si>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</si>
  <si>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</si>
  <si>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</si>
  <si>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</si>
  <si>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</si>
  <si>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</si>
  <si>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</si>
  <si>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</si>
  <si>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</si>
  <si>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</si>
  <si>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</si>
  <si>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</si>
  <si>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</si>
  <si>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</si>
  <si>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</si>
  <si>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</si>
  <si>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</si>
  <si>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</si>
  <si>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</si>
  <si>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</si>
  <si>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</si>
  <si>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</si>
  <si>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</si>
  <si>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</si>
  <si>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</si>
  <si>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</si>
  <si>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</si>
  <si>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</si>
  <si>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</si>
  <si>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</si>
  <si>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</si>
  <si>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</si>
  <si>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</si>
  <si>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</si>
  <si>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</si>
  <si>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</si>
  <si>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</si>
  <si>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</si>
  <si>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</si>
  <si>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</si>
  <si>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</si>
  <si>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</si>
  <si>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</si>
  <si>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</si>
  <si>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</si>
  <si>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</si>
  <si>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</si>
  <si>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</si>
  <si>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</si>
  <si>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</si>
  <si>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</si>
  <si>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</si>
  <si>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</si>
  <si>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</si>
  <si>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</si>
  <si>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</si>
  <si>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</si>
  <si>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</si>
  <si>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</si>
  <si>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</si>
  <si>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</si>
  <si>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</si>
  <si>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</si>
  <si>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</si>
  <si>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</si>
  <si>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</si>
  <si>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</si>
  <si>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</si>
  <si>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</si>
  <si>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</si>
  <si>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</si>
  <si>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</si>
  <si>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</si>
  <si>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</si>
  <si>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</si>
  <si>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</si>
  <si>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</si>
  <si>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</si>
  <si>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</si>
  <si>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</si>
  <si>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</si>
  <si>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</si>
  <si>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</si>
  <si>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</si>
  <si>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</si>
  <si>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</si>
  <si>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</si>
  <si>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</si>
  <si>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</si>
  <si>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</si>
  <si>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</si>
  <si>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</si>
  <si>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</si>
  <si>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</si>
  <si>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</si>
  <si>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</si>
  <si>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</si>
  <si>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</si>
  <si>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</si>
  <si>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</si>
  <si>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</si>
  <si>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</si>
  <si>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</si>
  <si>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</si>
  <si>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</si>
  <si>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</si>
  <si>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</si>
  <si>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</si>
  <si>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</si>
  <si>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</si>
  <si>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</si>
  <si>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</si>
  <si>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</si>
  <si>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</si>
  <si>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</si>
  <si>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</si>
  <si>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</si>
  <si>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</si>
  <si>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</si>
  <si>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</si>
  <si>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</si>
  <si>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</si>
  <si>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</si>
  <si>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</si>
  <si>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</si>
  <si>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</si>
  <si>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</si>
  <si>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</si>
  <si>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</si>
  <si>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</si>
  <si>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</si>
  <si>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</si>
  <si>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</si>
  <si>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</si>
  <si>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</si>
  <si>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</si>
  <si>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</si>
  <si>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</si>
  <si>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</si>
  <si>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</si>
  <si>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</si>
  <si>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</si>
  <si>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</si>
  <si>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</si>
  <si>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</si>
  <si>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</si>
  <si>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</si>
  <si>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</si>
  <si>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</si>
  <si>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</si>
  <si>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</si>
  <si>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</si>
  <si>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</si>
  <si>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</si>
  <si>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</si>
  <si>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</si>
  <si>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</si>
  <si>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</si>
  <si>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</si>
  <si>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</si>
  <si>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</si>
  <si>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</si>
  <si>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</si>
  <si>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</si>
  <si>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</si>
  <si>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</si>
  <si>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</si>
  <si>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</si>
  <si>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</si>
  <si>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</si>
  <si>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</si>
  <si>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</si>
  <si>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</si>
  <si>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</si>
  <si>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</si>
  <si>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</si>
  <si>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</si>
  <si>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</si>
  <si>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</si>
  <si>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</si>
  <si>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</si>
  <si>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</si>
  <si>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</si>
  <si>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</si>
  <si>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</si>
  <si>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</si>
  <si>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</si>
  <si>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</si>
  <si>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</si>
  <si>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</si>
  <si>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</si>
  <si>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</si>
  <si>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</si>
  <si>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</si>
  <si>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</si>
  <si>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</si>
  <si>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</si>
  <si>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</si>
  <si>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</si>
  <si>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</si>
  <si>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</si>
  <si>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</si>
  <si>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</si>
  <si>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</si>
  <si>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</si>
  <si>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</si>
  <si>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</si>
  <si>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</si>
  <si>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</si>
  <si>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</si>
  <si>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</si>
  <si>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</si>
  <si>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</si>
  <si>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</si>
  <si>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</si>
  <si>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</si>
  <si>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</si>
  <si>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</si>
  <si>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</si>
  <si>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</si>
  <si>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</si>
  <si>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</si>
  <si>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</si>
  <si>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</si>
  <si>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</si>
  <si>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</si>
  <si>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</si>
  <si>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</si>
  <si>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</si>
  <si>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</si>
  <si>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</si>
  <si>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</si>
  <si>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</si>
  <si>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</si>
  <si>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</si>
  <si>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</si>
  <si>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</si>
  <si>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</si>
  <si>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</si>
  <si>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</si>
  <si>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</si>
  <si>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</si>
  <si>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</si>
  <si>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</si>
  <si>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</si>
  <si>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</si>
  <si>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</si>
  <si>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</si>
  <si>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</si>
  <si>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</si>
  <si>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</si>
  <si>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</si>
  <si>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</si>
  <si>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</si>
  <si>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</si>
  <si>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</si>
  <si>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</si>
  <si>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</si>
  <si>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</si>
  <si>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</si>
  <si>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</si>
  <si>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</si>
  <si>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</si>
  <si>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</si>
  <si>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</si>
  <si>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</si>
  <si>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</si>
  <si>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</si>
  <si>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</si>
  <si>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</si>
  <si>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</si>
  <si>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</si>
  <si>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</si>
  <si>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</si>
  <si>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</si>
  <si>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</si>
  <si>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</si>
  <si>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</si>
  <si>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</si>
  <si>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</si>
  <si>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</si>
  <si>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</si>
  <si>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</si>
  <si>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</si>
  <si>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</si>
  <si>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</si>
  <si>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</si>
  <si>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</si>
  <si>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</si>
  <si>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</si>
  <si>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</si>
  <si>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</si>
  <si>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</si>
  <si>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</si>
  <si>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</si>
  <si>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</si>
  <si>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</si>
  <si>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</si>
  <si>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</si>
  <si>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</si>
  <si>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</si>
  <si>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</si>
  <si>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</si>
  <si>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</si>
  <si>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</si>
  <si>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</si>
  <si>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</si>
  <si>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</si>
  <si>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</si>
  <si>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</si>
  <si>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</si>
  <si>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</si>
  <si>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</si>
  <si>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</si>
  <si>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</si>
  <si>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</si>
  <si>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</si>
  <si>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</si>
  <si>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</si>
  <si>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</si>
  <si>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</si>
  <si>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</si>
  <si>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</si>
  <si>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</si>
  <si>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</si>
  <si>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</si>
  <si>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</si>
  <si>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</si>
  <si>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</si>
  <si>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</si>
  <si>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</si>
  <si>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</si>
  <si>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</si>
  <si>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</si>
  <si>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</si>
  <si>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</si>
  <si>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</si>
  <si>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</si>
  <si>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</si>
  <si>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</si>
  <si>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</si>
  <si>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</si>
  <si>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</si>
  <si>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</si>
  <si>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</si>
  <si>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</si>
  <si>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</si>
  <si>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</si>
  <si>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</si>
  <si>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</si>
  <si>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</si>
  <si>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</si>
  <si>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</si>
  <si>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</si>
  <si>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</si>
  <si>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</si>
  <si>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</si>
  <si>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</si>
  <si>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</si>
  <si>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</si>
  <si>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</si>
  <si>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</si>
  <si>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</si>
  <si>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</si>
  <si>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</si>
  <si>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</si>
  <si>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</si>
  <si>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</si>
  <si>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</si>
  <si>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</si>
  <si>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</si>
  <si>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</si>
  <si>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</si>
  <si>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</si>
  <si>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</si>
  <si>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</si>
  <si>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</si>
  <si>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</si>
  <si>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</si>
  <si>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</si>
  <si>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</si>
  <si>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</si>
  <si>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</si>
  <si>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</si>
  <si>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</si>
  <si>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</si>
  <si>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</si>
  <si>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</si>
  <si>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</si>
  <si>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</si>
  <si>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</si>
  <si>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</si>
  <si>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</si>
  <si>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</si>
  <si>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</si>
  <si>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</si>
  <si>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</si>
  <si>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</si>
  <si>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</si>
  <si>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</si>
  <si>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</si>
  <si>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</si>
  <si>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</si>
  <si>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</si>
  <si>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</si>
  <si>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</si>
  <si>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</si>
  <si>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</si>
  <si>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</si>
  <si>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</si>
  <si>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</si>
  <si>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</si>
  <si>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</si>
  <si>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</si>
  <si>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</si>
  <si>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</si>
  <si>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</si>
  <si>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</si>
  <si>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</si>
  <si>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</si>
  <si>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</si>
  <si>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</si>
  <si>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</si>
  <si>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</si>
  <si>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</si>
  <si>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</si>
  <si>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</si>
  <si>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</si>
  <si>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</si>
  <si>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</si>
  <si>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</si>
  <si>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</si>
  <si>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</si>
  <si>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</si>
  <si>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</si>
  <si>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</si>
  <si>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</si>
  <si>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</si>
  <si>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</si>
  <si>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</si>
  <si>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</si>
  <si>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</si>
  <si>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</si>
  <si>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</si>
  <si>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</si>
  <si>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</si>
  <si>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</si>
  <si>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</si>
  <si>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</si>
  <si>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</si>
  <si>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</si>
  <si>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</si>
  <si>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</si>
  <si>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</si>
  <si>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</si>
  <si>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</si>
  <si>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</si>
  <si>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</si>
  <si>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</si>
  <si>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</si>
  <si>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</si>
  <si>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</si>
  <si>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</si>
  <si>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</si>
  <si>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</si>
  <si>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</si>
  <si>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</si>
  <si>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</si>
  <si>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</si>
  <si>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</si>
  <si>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</si>
  <si>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</si>
  <si>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</si>
  <si>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</si>
  <si>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</si>
  <si>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</si>
  <si>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</si>
  <si>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</si>
  <si>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</si>
  <si>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</si>
  <si>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</si>
  <si>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</si>
  <si>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</si>
  <si>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</si>
  <si>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</si>
  <si>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</si>
  <si>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</si>
  <si>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</si>
  <si>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</si>
  <si>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</si>
  <si>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</si>
  <si>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</si>
  <si>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</si>
  <si>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</si>
  <si>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</si>
  <si>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</si>
  <si>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</si>
  <si>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</si>
  <si>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</si>
  <si>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</si>
  <si>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</si>
  <si>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</si>
  <si>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</si>
  <si>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</si>
  <si>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</si>
  <si>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</si>
  <si>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</si>
  <si>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</si>
  <si>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</si>
  <si>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</si>
  <si>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</si>
  <si>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</si>
  <si>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</si>
  <si>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</si>
  <si>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</si>
  <si>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</si>
  <si>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</si>
  <si>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</si>
  <si>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</si>
  <si>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</si>
  <si>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</si>
  <si>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</si>
  <si>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</si>
  <si>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</si>
  <si>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</si>
  <si>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</si>
  <si>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</si>
  <si>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</si>
  <si>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</si>
  <si>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</si>
  <si>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</si>
  <si>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</si>
  <si>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</si>
  <si>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</si>
  <si>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</si>
  <si>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</si>
  <si>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</si>
  <si>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</si>
  <si>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</si>
  <si>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</si>
  <si>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</si>
  <si>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</si>
  <si>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</si>
  <si>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</si>
  <si>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</si>
  <si>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</si>
  <si>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</si>
  <si>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</si>
  <si>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</si>
  <si>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</si>
  <si>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</si>
  <si>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</si>
  <si>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</si>
  <si>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</si>
  <si>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</si>
  <si>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</si>
  <si>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</si>
  <si>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</si>
  <si>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</si>
  <si>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</si>
  <si>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</si>
  <si>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</si>
  <si>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</si>
  <si>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</si>
  <si>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</si>
  <si>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</si>
  <si>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</si>
  <si>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</si>
  <si>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</si>
  <si>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</si>
  <si>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</si>
  <si>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</si>
  <si>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</si>
  <si>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</si>
  <si>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</si>
  <si>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</si>
  <si>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</si>
  <si>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</si>
  <si>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</si>
  <si>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</si>
  <si>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</si>
  <si>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</si>
  <si>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</si>
  <si>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</si>
  <si>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</si>
  <si>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</si>
  <si>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</si>
  <si>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</si>
  <si>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</si>
  <si>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</si>
  <si>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</si>
  <si>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</si>
  <si>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</si>
  <si>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</si>
  <si>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</si>
  <si>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</si>
  <si>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</si>
  <si>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</si>
  <si>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</si>
  <si>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</si>
  <si>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</si>
  <si>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</si>
  <si>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</si>
  <si>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</si>
  <si>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</si>
  <si>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</si>
  <si>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</si>
  <si>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</si>
  <si>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</si>
  <si>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</si>
  <si>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</si>
  <si>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</si>
  <si>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</si>
  <si>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</si>
  <si>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</si>
  <si>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</si>
  <si>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</si>
  <si>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</si>
  <si>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</si>
  <si>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</si>
  <si>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</si>
  <si>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</si>
  <si>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</si>
  <si>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</si>
  <si>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</si>
  <si>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</si>
  <si>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</si>
  <si>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</si>
  <si>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</si>
  <si>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</si>
  <si>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</si>
  <si>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</si>
  <si>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</si>
  <si>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</si>
  <si>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</si>
  <si>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</si>
  <si>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</si>
  <si>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</si>
  <si>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</si>
  <si>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</si>
  <si>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</si>
  <si>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</si>
  <si>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</si>
  <si>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</si>
  <si>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</si>
  <si>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</si>
  <si>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</si>
  <si>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</si>
  <si>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</si>
  <si>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</si>
  <si>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</si>
  <si>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</si>
  <si>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</si>
  <si>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</si>
  <si>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</si>
  <si>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</si>
  <si>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</si>
  <si>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</si>
  <si>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</si>
  <si>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</si>
  <si>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</si>
  <si>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</si>
  <si>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</si>
  <si>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</si>
  <si>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</si>
  <si>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</si>
  <si>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</si>
  <si>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</si>
  <si>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</si>
  <si>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</si>
  <si>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</si>
  <si>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</si>
  <si>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</si>
  <si>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</si>
  <si>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</si>
  <si>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</si>
  <si>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</si>
  <si>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</si>
  <si>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</si>
  <si>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</si>
  <si>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</si>
  <si>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</si>
  <si>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</si>
  <si>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</si>
  <si>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</si>
  <si>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</si>
  <si>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</si>
  <si>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</si>
  <si>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</si>
  <si>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</si>
  <si>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</si>
  <si>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</si>
  <si>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</si>
  <si>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</si>
  <si>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</si>
  <si>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</si>
  <si>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</si>
  <si>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</si>
  <si>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</si>
  <si>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</si>
  <si>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</si>
  <si>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</si>
  <si>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</si>
  <si>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</si>
  <si>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</si>
  <si>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</si>
  <si>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</si>
  <si>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</si>
  <si>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</si>
  <si>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</si>
  <si>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</si>
  <si>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</si>
  <si>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</si>
  <si>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</si>
  <si>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</si>
  <si>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</si>
  <si>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</si>
  <si>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</si>
  <si>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</si>
  <si>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</si>
  <si>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</si>
  <si>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</si>
  <si>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</si>
  <si>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</si>
  <si>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</si>
  <si>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</si>
  <si>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</si>
  <si>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</si>
  <si>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</si>
  <si>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</si>
  <si>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</si>
  <si>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</si>
  <si>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</si>
  <si>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</si>
  <si>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</si>
  <si>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</si>
  <si>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</si>
  <si>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</si>
  <si>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</si>
  <si>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</si>
  <si>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</si>
  <si>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</si>
  <si>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</si>
  <si>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</si>
  <si>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</si>
  <si>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</si>
  <si>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</si>
  <si>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</si>
  <si>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</si>
  <si>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</si>
  <si>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</si>
  <si>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</si>
  <si>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</si>
  <si>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</si>
  <si>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</si>
  <si>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</si>
  <si>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</si>
  <si>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</si>
  <si>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</si>
  <si>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</si>
  <si>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</si>
  <si>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</si>
  <si>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</si>
  <si>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</si>
  <si>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</si>
  <si>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</si>
  <si>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</si>
  <si>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</si>
  <si>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</si>
  <si>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</si>
  <si>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</si>
  <si>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</si>
  <si>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</si>
  <si>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</si>
  <si>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</si>
  <si>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</si>
  <si>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</si>
  <si>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</si>
  <si>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</si>
  <si>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</si>
  <si>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</si>
  <si>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</si>
  <si>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</si>
  <si>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</si>
  <si>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</si>
  <si>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</si>
  <si>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</si>
  <si>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</si>
  <si>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</si>
  <si>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</si>
  <si>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</si>
  <si>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</si>
  <si>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</si>
  <si>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</si>
  <si>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</si>
  <si>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</si>
  <si>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</si>
  <si>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</si>
  <si>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</si>
  <si>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</si>
  <si>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</si>
  <si>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</si>
  <si>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</si>
  <si>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</si>
  <si>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</si>
  <si>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</si>
  <si>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</si>
  <si>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</si>
  <si>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</si>
  <si>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</si>
  <si>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</si>
  <si>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</si>
  <si>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</si>
  <si>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</si>
  <si>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</si>
  <si>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</si>
  <si>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</si>
  <si>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</si>
  <si>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</si>
  <si>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</si>
  <si>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</si>
  <si>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</si>
  <si>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</si>
  <si>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</si>
  <si>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</si>
  <si>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</si>
  <si>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</si>
  <si>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</si>
  <si>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</si>
  <si>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</si>
  <si>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</si>
  <si>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</si>
  <si>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</si>
  <si>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</si>
  <si>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</si>
  <si>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</si>
  <si>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</si>
  <si>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</si>
  <si>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</si>
  <si>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</si>
  <si>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</si>
  <si>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</si>
  <si>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</si>
  <si>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</si>
  <si>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</si>
  <si>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</si>
  <si>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</si>
  <si>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</si>
  <si>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</si>
  <si>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</si>
  <si>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</si>
  <si>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</si>
  <si>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</si>
  <si>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</si>
  <si>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</si>
  <si>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</si>
  <si>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</si>
  <si>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</si>
  <si>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</si>
  <si>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</si>
  <si>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</si>
  <si>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</si>
  <si>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</si>
  <si>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</si>
  <si>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</si>
  <si>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</si>
  <si>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</si>
  <si>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</si>
  <si>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</si>
  <si>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</si>
  <si>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</si>
  <si>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</si>
  <si>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</si>
  <si>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</si>
  <si>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</si>
  <si>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</si>
  <si>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</si>
  <si>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</si>
  <si>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</si>
  <si>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</si>
  <si>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</si>
  <si>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</si>
  <si>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</si>
  <si>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</si>
  <si>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</si>
  <si>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</si>
  <si>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</si>
  <si>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</si>
  <si>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</si>
  <si>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</si>
  <si>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</si>
  <si>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</si>
  <si>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</si>
  <si>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</si>
  <si>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</si>
  <si>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</si>
  <si>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</si>
  <si>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</si>
  <si>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</si>
  <si>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</si>
  <si>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</si>
  <si>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</si>
  <si>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</si>
  <si>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</si>
  <si>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</si>
  <si>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</si>
  <si>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</si>
  <si>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</si>
  <si>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</si>
  <si>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</si>
  <si>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</si>
  <si>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</si>
  <si>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</si>
  <si>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</si>
  <si>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</si>
  <si>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</si>
  <si>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</si>
  <si>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</si>
  <si>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</si>
  <si>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</si>
  <si>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</si>
  <si>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</si>
  <si>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</si>
  <si>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</si>
  <si>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</si>
  <si>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</si>
  <si>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</si>
  <si>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</si>
  <si>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</si>
  <si>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</si>
  <si>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</si>
  <si>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</si>
  <si>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</si>
  <si>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</si>
  <si>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</si>
  <si>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</si>
  <si>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</si>
  <si>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</si>
  <si>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</si>
  <si>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</si>
  <si>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</si>
  <si>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</si>
  <si>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</si>
  <si>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</si>
  <si>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</si>
  <si>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</si>
  <si>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</si>
  <si>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</si>
  <si>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</si>
  <si>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</si>
  <si>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</si>
  <si>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</si>
  <si>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</si>
  <si>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</si>
  <si>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</si>
  <si>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</si>
  <si>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</si>
  <si>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</si>
  <si>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</si>
  <si>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</si>
  <si>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</si>
  <si>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</si>
  <si>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</si>
  <si>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</si>
  <si>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</si>
  <si>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</si>
  <si>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</si>
  <si>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</si>
  <si>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</si>
  <si>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</si>
  <si>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</si>
  <si>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</si>
  <si>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</si>
  <si>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</si>
  <si>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</si>
  <si>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</si>
  <si>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</si>
  <si>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</si>
  <si>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</si>
  <si>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</si>
  <si>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</si>
  <si>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</si>
  <si>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</si>
  <si>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</si>
  <si>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</si>
  <si>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</si>
  <si>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</si>
  <si>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</si>
  <si>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</si>
  <si>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</si>
  <si>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</si>
  <si>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</si>
  <si>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</si>
  <si>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</si>
  <si>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</si>
  <si>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</si>
  <si>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</si>
  <si>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</si>
  <si>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</si>
  <si>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</si>
  <si>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</si>
  <si>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</si>
  <si>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</si>
  <si>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</si>
  <si>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</si>
  <si>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</si>
  <si>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</si>
  <si>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</si>
  <si>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</si>
  <si>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</si>
  <si>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</si>
  <si>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</si>
  <si>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</si>
  <si>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</si>
  <si>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</si>
  <si>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</si>
  <si>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</si>
  <si>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</si>
  <si>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</si>
  <si>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</si>
  <si>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</si>
  <si>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</si>
  <si>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</si>
  <si>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</si>
  <si>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</si>
  <si>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</si>
  <si>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</si>
  <si>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</si>
  <si>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</si>
  <si>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</si>
  <si>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</si>
  <si>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</si>
  <si>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</si>
  <si>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</si>
  <si>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</si>
  <si>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</si>
  <si>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</si>
  <si>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</si>
  <si>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</si>
  <si>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</si>
  <si>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</si>
  <si>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</si>
  <si>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</si>
  <si>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</si>
  <si>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</si>
  <si>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</si>
  <si>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</si>
  <si>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</si>
  <si>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</si>
  <si>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</si>
  <si>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</si>
  <si>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</si>
  <si>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</si>
  <si>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</si>
  <si>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</si>
  <si>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</si>
  <si>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</si>
  <si>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</si>
  <si>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</si>
  <si>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</si>
  <si>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</si>
  <si>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</si>
  <si>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</si>
  <si>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</si>
  <si>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</si>
  <si>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</si>
  <si>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</si>
  <si>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</si>
  <si>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</si>
  <si>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</si>
  <si>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</si>
  <si>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</si>
  <si>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</si>
  <si>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</si>
  <si>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</si>
  <si>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</si>
  <si>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</si>
  <si>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</si>
  <si>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</si>
  <si>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</si>
  <si>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</si>
  <si>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</si>
  <si>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</si>
  <si>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</si>
  <si>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</si>
  <si>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</si>
  <si>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</si>
  <si>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</si>
  <si>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</si>
  <si>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</si>
  <si>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</si>
  <si>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</si>
  <si>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</si>
  <si>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</si>
  <si>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</si>
  <si>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</si>
  <si>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</si>
  <si>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</si>
  <si>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</si>
  <si>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</si>
  <si>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</si>
  <si>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</si>
  <si>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</si>
  <si>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</si>
  <si>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</si>
  <si>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</si>
  <si>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</si>
  <si>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</si>
  <si>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</si>
  <si>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</si>
  <si>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</si>
  <si>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</si>
  <si>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</si>
  <si>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</si>
  <si>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</si>
  <si>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</si>
  <si>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</si>
  <si>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</si>
  <si>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</si>
  <si>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</si>
  <si>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</si>
  <si>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</si>
  <si>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</si>
  <si>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</si>
  <si>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</si>
  <si>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</si>
  <si>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</si>
  <si>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</si>
  <si>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</si>
  <si>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</si>
  <si>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</si>
  <si>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</si>
  <si>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</si>
  <si>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</si>
  <si>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</si>
  <si>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</si>
  <si>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</si>
  <si>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</si>
  <si>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</si>
  <si>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</si>
  <si>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</si>
  <si>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</si>
  <si>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</si>
  <si>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</si>
  <si>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</si>
  <si>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</si>
  <si>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</si>
  <si>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</si>
  <si>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</si>
  <si>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</si>
  <si>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</si>
  <si>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</si>
  <si>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</si>
  <si>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</si>
  <si>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</si>
  <si>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</si>
  <si>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</si>
  <si>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</si>
  <si>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</si>
  <si>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</si>
  <si>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</si>
  <si>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</si>
  <si>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</si>
  <si>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</si>
  <si>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</si>
  <si>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</si>
  <si>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</si>
  <si>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</si>
  <si>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</si>
  <si>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</si>
  <si>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</si>
  <si>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</si>
  <si>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</si>
  <si>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</si>
  <si>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</si>
  <si>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</si>
  <si>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</si>
  <si>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</si>
  <si>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</si>
  <si>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</si>
  <si>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</si>
  <si>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</si>
  <si>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</si>
  <si>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</si>
  <si>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</si>
  <si>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</si>
  <si>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</si>
  <si>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</si>
  <si>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</si>
  <si>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</si>
  <si>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</si>
  <si>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</si>
  <si>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</si>
  <si>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</si>
  <si>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</si>
  <si>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</si>
  <si>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</si>
  <si>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</si>
  <si>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</si>
  <si>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</si>
  <si>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</si>
  <si>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</si>
  <si>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</si>
  <si>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</si>
  <si>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</si>
  <si>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</si>
  <si>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</si>
  <si>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</si>
  <si>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</si>
  <si>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</si>
  <si>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</si>
  <si>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</si>
  <si>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</si>
  <si>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</si>
  <si>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</si>
  <si>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</si>
  <si>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</si>
  <si>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</si>
  <si>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</si>
  <si>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</si>
  <si>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</si>
  <si>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</si>
  <si>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</si>
  <si>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</si>
  <si>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</si>
  <si>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</si>
  <si>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</si>
  <si>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</si>
  <si>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</si>
  <si>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</si>
  <si>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</si>
  <si>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</si>
  <si>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</si>
  <si>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</si>
  <si>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</si>
  <si>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</si>
  <si>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</si>
  <si>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</si>
  <si>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</si>
  <si>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</si>
  <si>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</si>
  <si>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</si>
  <si>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</si>
  <si>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</si>
  <si>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</si>
  <si>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</si>
  <si>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</si>
  <si>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</si>
  <si>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</si>
  <si>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</si>
  <si>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</si>
  <si>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</si>
  <si>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</si>
  <si>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</si>
  <si>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</si>
  <si>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</si>
  <si>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</si>
  <si>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</si>
  <si>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</si>
  <si>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</si>
  <si>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</si>
  <si>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</si>
  <si>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</si>
  <si>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</si>
  <si>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</si>
  <si>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</si>
  <si>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</si>
  <si>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</si>
  <si>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</si>
  <si>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</si>
  <si>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</si>
  <si>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</si>
  <si>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</si>
  <si>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</si>
  <si>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</si>
  <si>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</si>
  <si>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</si>
  <si>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</si>
  <si>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</si>
  <si>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</si>
  <si>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</si>
  <si>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</si>
  <si>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</si>
  <si>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</si>
  <si>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</si>
  <si>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</si>
  <si>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</si>
  <si>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</si>
  <si>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</si>
  <si>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</si>
  <si>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</si>
  <si>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</si>
  <si>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</si>
  <si>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</si>
  <si>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</si>
  <si>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</si>
  <si>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</si>
  <si>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</si>
  <si>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</si>
  <si>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</si>
  <si>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</si>
  <si>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</si>
  <si>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</si>
  <si>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</si>
  <si>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</si>
  <si>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</si>
  <si>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</si>
  <si>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</si>
  <si>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</si>
  <si>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</si>
  <si>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</si>
  <si>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</si>
  <si>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</si>
  <si>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</si>
  <si>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</si>
  <si>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</si>
  <si>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</si>
  <si>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</si>
  <si>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</si>
  <si>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</si>
  <si>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</si>
  <si>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</si>
  <si>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</si>
  <si>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</si>
  <si>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</si>
  <si>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</si>
  <si>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</si>
  <si>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</si>
  <si>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</si>
  <si>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</si>
  <si>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</si>
  <si>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</si>
  <si>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</si>
  <si>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</si>
  <si>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</si>
  <si>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</si>
  <si>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</si>
  <si>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</si>
  <si>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</si>
  <si>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</si>
  <si>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</si>
  <si>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</si>
  <si>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</si>
  <si>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</si>
  <si>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</si>
  <si>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</si>
  <si>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</si>
  <si>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</si>
  <si>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</si>
  <si>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</si>
  <si>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</si>
  <si>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</si>
  <si>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</si>
  <si>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</si>
  <si>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</si>
  <si>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</si>
  <si>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</si>
  <si>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</si>
  <si>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</si>
  <si>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</si>
  <si>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</si>
  <si>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</si>
  <si>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</si>
  <si>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</si>
  <si>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</si>
  <si>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</si>
  <si>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</si>
  <si>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</si>
  <si>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</si>
  <si>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</si>
  <si>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</si>
  <si>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</si>
  <si>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</si>
  <si>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</si>
  <si>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</si>
  <si>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</si>
  <si>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</si>
  <si>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</si>
  <si>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</si>
  <si>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</si>
  <si>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</si>
  <si>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</si>
  <si>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</si>
  <si>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</si>
  <si>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</si>
  <si>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</si>
  <si>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</si>
  <si>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</si>
  <si>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</si>
  <si>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</si>
  <si>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</si>
  <si>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</si>
  <si>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</si>
  <si>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</si>
  <si>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</si>
  <si>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</si>
  <si>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</si>
  <si>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</si>
  <si>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</si>
  <si>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</si>
  <si>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</si>
  <si>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</si>
  <si>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</si>
  <si>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</si>
  <si>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</si>
  <si>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</si>
  <si>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</si>
  <si>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</si>
  <si>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</si>
  <si>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</si>
  <si>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</si>
  <si>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</si>
  <si>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</si>
  <si>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</si>
  <si>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</si>
  <si>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</si>
  <si>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</si>
  <si>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</si>
  <si>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</si>
  <si>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</si>
  <si>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</si>
  <si>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</si>
  <si>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</si>
  <si>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</si>
  <si>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</si>
  <si>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</si>
  <si>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</si>
  <si>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</si>
  <si>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</si>
  <si>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</si>
  <si>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</si>
  <si>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</si>
  <si>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</si>
  <si>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</si>
  <si>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</si>
  <si>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</si>
  <si>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</si>
  <si>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</si>
  <si>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</si>
  <si>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</si>
  <si>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</si>
  <si>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</si>
  <si>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</si>
  <si>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</si>
  <si>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</si>
  <si>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</si>
  <si>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</si>
  <si>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</si>
  <si>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</si>
  <si>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</si>
  <si>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</si>
  <si>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</si>
  <si>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</si>
  <si>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</si>
  <si>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</si>
  <si>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</si>
  <si>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</si>
  <si>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</si>
  <si>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</si>
  <si>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</si>
  <si>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</si>
  <si>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</si>
  <si>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</si>
  <si>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</si>
  <si>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</si>
  <si>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</si>
  <si>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</si>
  <si>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</si>
  <si>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</si>
  <si>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</si>
  <si>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</si>
  <si>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</si>
  <si>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</si>
  <si>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</si>
  <si>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</si>
  <si>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</si>
  <si>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</si>
  <si>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</si>
  <si>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</si>
  <si>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</si>
  <si>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</si>
  <si>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</si>
  <si>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</si>
  <si>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</si>
  <si>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</si>
  <si>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</si>
  <si>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</si>
  <si>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</si>
  <si>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</si>
  <si>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</si>
  <si>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</si>
  <si>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</si>
  <si>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</si>
  <si>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</si>
  <si>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</si>
  <si>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</si>
  <si>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</si>
  <si>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</si>
  <si>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</si>
  <si>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</si>
  <si>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</si>
  <si>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</si>
  <si>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</si>
  <si>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</si>
  <si>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</si>
  <si>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</si>
  <si>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</si>
  <si>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</si>
  <si>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</si>
  <si>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</si>
  <si>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</si>
  <si>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</si>
  <si>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</si>
  <si>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</si>
  <si>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</si>
  <si>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</si>
  <si>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</si>
  <si>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</si>
  <si>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</si>
  <si>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</si>
  <si>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</si>
  <si>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</si>
  <si>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</si>
  <si>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</si>
  <si>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</si>
  <si>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</si>
  <si>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</si>
  <si>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</si>
  <si>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</si>
  <si>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</si>
  <si>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</si>
  <si>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</si>
  <si>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</si>
  <si>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</si>
  <si>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</si>
  <si>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</si>
  <si>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</si>
  <si>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</si>
  <si>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</si>
  <si>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</si>
  <si>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</si>
  <si>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</si>
  <si>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</si>
  <si>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</si>
  <si>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</si>
  <si>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</si>
  <si>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</si>
  <si>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</si>
  <si>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</si>
  <si>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</si>
  <si>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</si>
  <si>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</si>
  <si>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</si>
  <si>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</si>
  <si>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</si>
  <si>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</si>
  <si>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</si>
  <si>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</si>
  <si>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</si>
  <si>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</si>
  <si>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</si>
  <si>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</si>
  <si>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</si>
  <si>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</si>
  <si>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</si>
  <si>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</si>
  <si>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</si>
  <si>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</si>
  <si>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</si>
  <si>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</si>
  <si>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</si>
  <si>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</si>
  <si>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</si>
  <si>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</si>
  <si>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</si>
  <si>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</si>
  <si>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</si>
  <si>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</si>
  <si>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</si>
  <si>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</si>
  <si>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</si>
  <si>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</si>
  <si>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</si>
  <si>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</si>
  <si>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</si>
  <si>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</si>
  <si>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</si>
  <si>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</si>
  <si>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</si>
  <si>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</si>
  <si>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</si>
  <si>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</si>
  <si>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</si>
  <si>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</si>
  <si>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</si>
  <si>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</si>
  <si>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</si>
  <si>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</si>
  <si>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</si>
  <si>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</si>
  <si>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</si>
  <si>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</si>
  <si>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</si>
  <si>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</si>
  <si>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</si>
  <si>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</si>
  <si>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</si>
  <si>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</si>
  <si>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</si>
  <si>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</si>
  <si>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</si>
  <si>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</si>
  <si>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</si>
  <si>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</si>
  <si>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</si>
  <si>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</si>
  <si>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</si>
  <si>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</si>
  <si>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</si>
  <si>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</si>
  <si>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</si>
  <si>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</si>
  <si>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</si>
  <si>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</si>
  <si>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</si>
  <si>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</si>
  <si>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</si>
  <si>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</si>
  <si>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</si>
  <si>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</si>
  <si>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</si>
  <si>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</si>
  <si>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</si>
  <si>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</si>
  <si>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</si>
  <si>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</si>
  <si>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</si>
  <si>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</si>
  <si>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</si>
  <si>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</si>
  <si>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</si>
  <si>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</si>
  <si>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</si>
  <si>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</si>
  <si>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</si>
  <si>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</si>
  <si>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</si>
  <si>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</si>
  <si>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</si>
  <si>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</si>
  <si>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</si>
  <si>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</si>
  <si>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</si>
  <si>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</si>
  <si>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</si>
  <si>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</si>
  <si>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</si>
  <si>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</si>
  <si>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</si>
  <si>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</si>
  <si>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</si>
  <si>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</si>
  <si>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</si>
  <si>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</si>
  <si>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</si>
  <si>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</si>
  <si>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</si>
  <si>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</si>
  <si>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</si>
  <si>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</si>
  <si>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</si>
  <si>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</si>
  <si>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</si>
  <si>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</si>
  <si>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</si>
  <si>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</si>
  <si>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</si>
  <si>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</si>
  <si>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</si>
  <si>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</si>
  <si>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</si>
  <si>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</si>
  <si>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</si>
  <si>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</si>
  <si>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</si>
  <si>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</si>
  <si>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</si>
  <si>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</si>
  <si>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</si>
  <si>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</si>
  <si>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</si>
  <si>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</si>
  <si>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</si>
  <si>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</si>
  <si>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</si>
  <si>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</si>
  <si>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</si>
  <si>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</si>
  <si>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</si>
  <si>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</si>
  <si>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</si>
  <si>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</si>
  <si>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</si>
  <si>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</si>
  <si>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</si>
  <si>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</si>
  <si>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</si>
  <si>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</si>
  <si>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</si>
  <si>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</si>
  <si>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</si>
  <si>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</si>
  <si>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</si>
  <si>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</si>
  <si>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</si>
  <si>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</si>
  <si>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</si>
  <si>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</si>
  <si>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</si>
  <si>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</si>
  <si>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</si>
  <si>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</si>
  <si>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</si>
  <si>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</si>
  <si>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</si>
  <si>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</si>
  <si>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</si>
  <si>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</si>
  <si>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</si>
  <si>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</si>
  <si>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</si>
  <si>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</si>
  <si>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</si>
  <si>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</si>
  <si>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</si>
  <si>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</si>
  <si>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</si>
  <si>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</si>
  <si>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</si>
  <si>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</si>
  <si>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</si>
  <si>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</si>
  <si>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</si>
  <si>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</si>
  <si>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</si>
  <si>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</si>
  <si>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</si>
  <si>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</si>
  <si>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</si>
  <si>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</si>
  <si>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</si>
  <si>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</si>
  <si>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</si>
  <si>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</si>
  <si>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</si>
  <si>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</si>
  <si>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</si>
  <si>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</si>
  <si>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</si>
  <si>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</si>
  <si>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</si>
  <si>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</si>
  <si>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</si>
  <si>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</si>
  <si>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</si>
  <si>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</si>
  <si>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</si>
  <si>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</si>
  <si>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</si>
  <si>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</si>
  <si>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</si>
  <si>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</si>
  <si>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</si>
  <si>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</si>
  <si>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</si>
  <si>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</si>
  <si>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</si>
  <si>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</si>
  <si>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</si>
  <si>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</si>
  <si>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</si>
  <si>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</si>
  <si>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</si>
  <si>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</si>
  <si>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</si>
  <si>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</si>
  <si>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</si>
  <si>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</si>
  <si>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</si>
  <si>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</si>
  <si>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</si>
  <si>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</si>
  <si>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</si>
  <si>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</si>
  <si>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</si>
  <si>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</si>
  <si>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</si>
  <si>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</si>
  <si>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</si>
  <si>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</si>
  <si>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</si>
  <si>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</si>
  <si>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</si>
  <si>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</si>
  <si>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</si>
  <si>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</si>
  <si>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</si>
  <si>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</si>
  <si>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</si>
  <si>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</si>
  <si>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</si>
  <si>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</si>
  <si>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</si>
  <si>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</si>
  <si>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</si>
  <si>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</si>
  <si>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</si>
  <si>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</si>
  <si>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</si>
  <si>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</si>
  <si>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</si>
  <si>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</si>
  <si>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</si>
  <si>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</si>
  <si>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</si>
  <si>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</si>
  <si>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</si>
  <si>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</si>
  <si>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</si>
  <si>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</si>
  <si>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</si>
  <si>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</si>
  <si>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</si>
  <si>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</si>
  <si>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</si>
  <si>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</si>
  <si>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</si>
  <si>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</si>
  <si>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</si>
  <si>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</si>
  <si>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</si>
  <si>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</si>
  <si>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</si>
  <si>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</si>
  <si>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</si>
  <si>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</si>
  <si>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</si>
  <si>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</si>
  <si>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</si>
  <si>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</si>
  <si>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</si>
  <si>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</si>
  <si>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</si>
  <si>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</si>
  <si>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</si>
  <si>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</si>
  <si>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</si>
  <si>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</si>
  <si>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</si>
  <si>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</si>
  <si>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</si>
  <si>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</si>
  <si>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</si>
  <si>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</si>
  <si>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</si>
  <si>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</si>
  <si>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</si>
  <si>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</si>
  <si>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</si>
  <si>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</si>
  <si>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</si>
  <si>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</si>
  <si>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</si>
  <si>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</si>
  <si>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</si>
  <si>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</si>
  <si>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</si>
  <si>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</si>
  <si>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</si>
  <si>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</si>
  <si>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</si>
  <si>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</si>
  <si>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</si>
  <si>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</si>
  <si>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</si>
  <si>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</si>
  <si>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</si>
  <si>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</si>
  <si>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</si>
  <si>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</si>
  <si>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</si>
  <si>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</si>
  <si>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</si>
  <si>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</si>
  <si>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</si>
  <si>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</si>
  <si>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</si>
  <si>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</si>
  <si>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</si>
  <si>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</si>
  <si>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</si>
  <si>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</si>
  <si>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</si>
  <si>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</si>
  <si>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</si>
  <si>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</si>
  <si>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</si>
  <si>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</si>
  <si>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</si>
  <si>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</si>
  <si>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</si>
  <si>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</si>
  <si>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</si>
  <si>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</si>
  <si>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</si>
  <si>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</si>
  <si>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</si>
  <si>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</si>
  <si>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</si>
  <si>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</si>
  <si>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</si>
  <si>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</si>
  <si>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</si>
  <si>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</si>
  <si>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</si>
  <si>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</si>
  <si>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</si>
  <si>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</si>
  <si>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</si>
  <si>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</si>
  <si>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</si>
  <si>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</si>
  <si>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</si>
  <si>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</si>
  <si>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</si>
  <si>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</si>
  <si>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</si>
  <si>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</si>
  <si>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</si>
  <si>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</si>
  <si>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</si>
  <si>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</si>
  <si>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</si>
  <si>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</si>
  <si>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</si>
  <si>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</si>
  <si>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</si>
  <si>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</si>
  <si>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</si>
  <si>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</si>
  <si>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</si>
  <si>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</si>
  <si>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</si>
  <si>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</si>
  <si>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</si>
  <si>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</si>
  <si>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</si>
  <si>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</si>
  <si>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</si>
  <si>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</si>
  <si>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</si>
  <si>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</si>
  <si>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</si>
  <si>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</si>
  <si>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</si>
  <si>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</si>
  <si>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</si>
  <si>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</si>
  <si>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</si>
  <si>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</si>
  <si>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</si>
  <si>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</si>
  <si>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</si>
  <si>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</si>
  <si>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</si>
  <si>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</si>
  <si>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</si>
  <si>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</si>
  <si>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</si>
  <si>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</si>
  <si>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</si>
  <si>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</si>
  <si>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</si>
  <si>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</si>
  <si>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</si>
  <si>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</si>
  <si>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</si>
  <si>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</si>
  <si>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</si>
  <si>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</si>
  <si>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</si>
  <si>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</si>
  <si>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</si>
  <si>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</si>
  <si>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</si>
  <si>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</si>
  <si>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</si>
  <si>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</si>
  <si>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</si>
  <si>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</si>
  <si>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</si>
  <si>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</si>
  <si>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</si>
  <si>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</si>
  <si>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</si>
  <si>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</si>
  <si>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</si>
  <si>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</si>
  <si>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</si>
  <si>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</si>
  <si>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</si>
  <si>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</si>
  <si>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</si>
  <si>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</si>
  <si>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</si>
  <si>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</si>
  <si>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</si>
  <si>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</si>
  <si>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</si>
  <si>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</si>
  <si>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</si>
  <si>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</si>
  <si>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</si>
  <si>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</si>
  <si>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</si>
  <si>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</si>
  <si>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</si>
  <si>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</si>
  <si>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</si>
  <si>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</si>
  <si>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</si>
  <si>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</si>
  <si>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</si>
  <si>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</si>
  <si>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</si>
  <si>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</si>
  <si>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</si>
  <si>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</si>
  <si>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</si>
  <si>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</si>
  <si>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</si>
  <si>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</si>
  <si>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</si>
  <si>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</si>
  <si>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</si>
  <si>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</si>
  <si>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</si>
  <si>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</si>
  <si>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</si>
  <si>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</si>
  <si>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</si>
  <si>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</si>
  <si>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</si>
  <si>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</si>
  <si>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</si>
  <si>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</si>
  <si>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</si>
  <si>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</si>
  <si>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</si>
  <si>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</si>
  <si>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</si>
  <si>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</si>
  <si>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</si>
  <si>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</si>
  <si>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</si>
  <si>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</si>
  <si>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</si>
  <si>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</si>
  <si>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</si>
  <si>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</si>
  <si>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</si>
  <si>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</si>
  <si>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</si>
  <si>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</si>
  <si>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</si>
  <si>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</si>
  <si>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</si>
  <si>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</si>
  <si>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</si>
  <si>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</si>
  <si>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</si>
  <si>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</si>
  <si>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</si>
  <si>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</si>
  <si>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</si>
  <si>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</si>
  <si>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</si>
  <si>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</si>
  <si>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</si>
  <si>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</si>
  <si>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</si>
  <si>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</si>
  <si>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</si>
  <si>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</si>
  <si>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</si>
  <si>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</si>
  <si>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</si>
  <si>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</si>
  <si>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</si>
  <si>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</si>
  <si>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</si>
  <si>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</si>
  <si>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</si>
  <si>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</si>
  <si>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</si>
  <si>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</si>
  <si>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</si>
  <si>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</si>
  <si>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</si>
  <si>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</si>
  <si>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</si>
  <si>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</si>
  <si>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</si>
  <si>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</si>
  <si>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</si>
  <si>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</si>
  <si>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</si>
  <si>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</si>
  <si>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</si>
  <si>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</si>
  <si>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</si>
  <si>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</si>
  <si>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</si>
  <si>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</si>
  <si>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</si>
  <si>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</si>
  <si>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</si>
  <si>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</si>
  <si>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</si>
  <si>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</si>
  <si>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</si>
  <si>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</si>
  <si>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</si>
  <si>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</si>
  <si>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</si>
  <si>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</si>
  <si>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</si>
  <si>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</si>
  <si>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</si>
  <si>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</si>
  <si>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</si>
  <si>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</si>
  <si>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</si>
  <si>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</si>
  <si>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</si>
  <si>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</si>
  <si>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</si>
  <si>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</si>
  <si>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</si>
  <si>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</si>
  <si>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</si>
  <si>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</si>
  <si>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</si>
  <si>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</si>
  <si>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</si>
  <si>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</si>
  <si>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</si>
  <si>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</si>
  <si>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</si>
  <si>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</si>
  <si>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</si>
  <si>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</si>
  <si>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</si>
  <si>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</si>
  <si>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</si>
  <si>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</si>
  <si>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</si>
  <si>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</si>
  <si>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</si>
  <si>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</si>
  <si>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</si>
  <si>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</si>
  <si>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</si>
  <si>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</si>
  <si>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</si>
  <si>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</si>
  <si>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</si>
  <si>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</si>
  <si>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</si>
  <si>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</si>
  <si>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</si>
  <si>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</si>
  <si>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</si>
  <si>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</si>
  <si>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</si>
  <si>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</si>
  <si>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</si>
  <si>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</si>
  <si>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</si>
  <si>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</si>
  <si>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</si>
  <si>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</si>
  <si>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</si>
  <si>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</si>
  <si>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</si>
  <si>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</si>
  <si>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</si>
  <si>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</si>
  <si>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</si>
  <si>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</si>
  <si>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</si>
  <si>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</si>
  <si>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</si>
  <si>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</si>
  <si>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</si>
  <si>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</si>
  <si>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</si>
  <si>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</si>
  <si>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</si>
  <si>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</si>
  <si>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</si>
  <si>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</si>
  <si>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</si>
  <si>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</si>
  <si>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</si>
  <si>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</si>
  <si>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</si>
  <si>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</si>
  <si>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</si>
  <si>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</si>
  <si>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</si>
  <si>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</si>
  <si>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</si>
  <si>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</si>
  <si>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</si>
  <si>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</si>
  <si>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</si>
  <si>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</si>
  <si>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</si>
  <si>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</si>
  <si>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</si>
  <si>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</si>
  <si>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</si>
  <si>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</si>
  <si>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</si>
  <si>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</si>
  <si>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</si>
  <si>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</si>
  <si>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</si>
  <si>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</si>
  <si>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</si>
  <si>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</si>
  <si>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</si>
  <si>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</si>
  <si>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</si>
  <si>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</si>
  <si>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</si>
  <si>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</si>
  <si>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</si>
  <si>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</si>
  <si>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</si>
  <si>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</si>
  <si>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</si>
  <si>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</si>
  <si>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</si>
  <si>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</si>
  <si>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</si>
  <si>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</si>
  <si>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</si>
  <si>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</si>
  <si>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</si>
  <si>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</si>
  <si>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</si>
  <si>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</si>
  <si>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</si>
  <si>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</si>
  <si>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</si>
  <si>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</si>
  <si>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</si>
  <si>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</si>
  <si>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</si>
  <si>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</si>
  <si>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</si>
  <si>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</si>
  <si>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</si>
  <si>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</si>
  <si>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</si>
  <si>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</si>
  <si>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</si>
  <si>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</si>
  <si>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</si>
  <si>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</si>
  <si>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</si>
  <si>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</si>
  <si>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</si>
  <si>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</si>
  <si>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</si>
  <si>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</si>
  <si>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</si>
  <si>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</si>
  <si>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</si>
  <si>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</si>
  <si>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</si>
  <si>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</si>
  <si>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</si>
  <si>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</si>
  <si>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</si>
  <si>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</si>
  <si>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</si>
  <si>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</si>
  <si>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</si>
  <si>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</si>
  <si>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</si>
  <si>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</si>
  <si>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</si>
  <si>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</si>
  <si>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</si>
  <si>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</si>
  <si>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</si>
  <si>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</si>
  <si>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</si>
  <si>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</si>
  <si>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</si>
  <si>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</si>
  <si>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</si>
  <si>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</si>
  <si>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</si>
  <si>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</si>
  <si>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</si>
  <si>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</si>
  <si>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</si>
  <si>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</si>
  <si>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</si>
  <si>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</si>
  <si>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</si>
  <si>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</si>
  <si>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</si>
  <si>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</si>
  <si>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</si>
  <si>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</si>
  <si>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</si>
  <si>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</si>
  <si>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</si>
  <si>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</si>
  <si>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</si>
  <si>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</si>
  <si>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</si>
  <si>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</si>
  <si>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</si>
  <si>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</si>
  <si>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</si>
  <si>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</si>
  <si>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</si>
  <si>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</si>
  <si>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</si>
  <si>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</si>
  <si>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</si>
  <si>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</si>
  <si>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</si>
  <si>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</si>
  <si>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</si>
  <si>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</si>
  <si>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</si>
  <si>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</si>
  <si>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</si>
  <si>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</si>
  <si>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</si>
  <si>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</si>
  <si>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</si>
  <si>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</si>
  <si>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</si>
  <si>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</si>
  <si>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</si>
  <si>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</si>
  <si>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</si>
  <si>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</si>
  <si>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</si>
  <si>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</si>
  <si>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</si>
  <si>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</si>
  <si>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</si>
  <si>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</si>
  <si>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</si>
  <si>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</si>
  <si>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</si>
  <si>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</si>
  <si>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</si>
  <si>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</si>
  <si>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</si>
  <si>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</si>
  <si>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</si>
  <si>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</si>
  <si>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</si>
  <si>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</si>
  <si>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</si>
  <si>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</si>
  <si>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</si>
  <si>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</si>
  <si>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</si>
  <si>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</si>
  <si>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</si>
  <si>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</si>
  <si>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</si>
  <si>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</si>
  <si>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</si>
  <si>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</si>
  <si>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</si>
  <si>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</si>
  <si>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</si>
  <si>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</si>
  <si>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</si>
  <si>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</si>
  <si>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</si>
  <si>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</si>
  <si>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</si>
  <si>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</si>
  <si>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</si>
  <si>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</si>
  <si>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</si>
  <si>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</si>
  <si>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</si>
  <si>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</si>
  <si>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</si>
  <si>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</si>
  <si>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</si>
  <si>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</si>
  <si>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</si>
  <si>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</si>
  <si>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</si>
  <si>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</si>
  <si>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</si>
  <si>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</si>
  <si>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</si>
  <si>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</si>
  <si>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</si>
  <si>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</si>
  <si>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</si>
  <si>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</si>
  <si>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</si>
  <si>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</si>
  <si>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</si>
  <si>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</si>
  <si>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</si>
  <si>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</si>
  <si>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</si>
  <si>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</si>
  <si>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</si>
  <si>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</si>
  <si>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</si>
  <si>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</si>
  <si>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</si>
  <si>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</si>
  <si>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</si>
  <si>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</si>
  <si>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</si>
  <si>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</si>
  <si>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</si>
  <si>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</si>
  <si>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</si>
  <si>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</si>
  <si>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</si>
  <si>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</si>
  <si>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</si>
  <si>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</si>
  <si>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</si>
  <si>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</si>
  <si>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</si>
  <si>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</si>
  <si>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</si>
  <si>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</si>
  <si>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</si>
  <si>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</si>
  <si>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</si>
  <si>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</si>
  <si>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</si>
  <si>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</si>
  <si>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</si>
  <si>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</si>
  <si>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</si>
  <si>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</si>
  <si>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</si>
  <si>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</si>
  <si>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</si>
  <si>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</si>
  <si>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</si>
  <si>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</si>
  <si>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</si>
  <si>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</si>
  <si>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</si>
  <si>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</si>
  <si>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</si>
  <si>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</si>
  <si>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</si>
  <si>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</si>
  <si>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</si>
  <si>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</si>
  <si>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</si>
  <si>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</si>
  <si>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</si>
  <si>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</si>
  <si>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</si>
  <si>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</si>
  <si>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</si>
  <si>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</si>
  <si>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</si>
  <si>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</si>
  <si>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</si>
  <si>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</si>
  <si>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</si>
  <si>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</si>
  <si>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</si>
  <si>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</si>
  <si>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</si>
  <si>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</si>
  <si>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</si>
  <si>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</si>
  <si>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</si>
  <si>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</si>
  <si>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</si>
  <si>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</si>
  <si>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</si>
  <si>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</si>
  <si>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</si>
  <si>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</si>
  <si>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</si>
  <si>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</si>
  <si>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</si>
  <si>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</si>
  <si>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</si>
  <si>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</si>
  <si>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</si>
  <si>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</si>
  <si>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</si>
  <si>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</si>
  <si>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</si>
  <si>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</si>
  <si>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</si>
  <si>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</si>
  <si>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</si>
  <si>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</si>
  <si>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</si>
  <si>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</si>
  <si>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</si>
  <si>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</si>
  <si>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</si>
  <si>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</si>
  <si>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</si>
  <si>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</si>
  <si>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</si>
  <si>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</si>
  <si>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</si>
  <si>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</si>
  <si>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</si>
  <si>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</si>
  <si>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</si>
  <si>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</si>
  <si>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</si>
  <si>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</si>
  <si>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</si>
  <si>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</si>
  <si>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</si>
  <si>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</si>
  <si>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</si>
  <si>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</si>
  <si>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</si>
  <si>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</si>
  <si>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</si>
  <si>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</si>
  <si>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</si>
  <si>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</si>
  <si>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</si>
  <si>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</si>
  <si>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</si>
  <si>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</si>
  <si>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</si>
  <si>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</si>
  <si>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</si>
  <si>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</si>
  <si>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</si>
  <si>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</si>
  <si>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</si>
  <si>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</si>
  <si>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</si>
  <si>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</si>
  <si>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</si>
  <si>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</si>
  <si>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</si>
  <si>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</si>
  <si>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</si>
  <si>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</si>
  <si>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</si>
  <si>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</si>
  <si>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</si>
  <si>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</si>
  <si>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</si>
  <si>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</si>
  <si>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</si>
  <si>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</si>
  <si>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</si>
  <si>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</si>
  <si>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</si>
  <si>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</si>
  <si>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</si>
  <si>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</si>
  <si>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</si>
  <si>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</si>
  <si>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</si>
  <si>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</si>
  <si>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</si>
  <si>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</si>
  <si>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</si>
  <si>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</si>
  <si>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</si>
  <si>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</si>
  <si>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</si>
  <si>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</si>
  <si>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</si>
  <si>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</si>
  <si>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</si>
  <si>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</si>
  <si>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</si>
  <si>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</si>
  <si>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</si>
  <si>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</si>
  <si>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</si>
  <si>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</si>
  <si>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</si>
  <si>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</si>
  <si>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</si>
  <si>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</si>
  <si>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</si>
  <si>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</si>
  <si>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</si>
  <si>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</si>
  <si>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</si>
  <si>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</si>
  <si>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</si>
  <si>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</si>
  <si>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</si>
  <si>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</si>
  <si>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</si>
  <si>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</si>
  <si>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</si>
  <si>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</si>
  <si>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</si>
  <si>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</si>
  <si>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</si>
  <si>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</si>
  <si>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</si>
  <si>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</si>
  <si>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</si>
  <si>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</si>
  <si>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</si>
  <si>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</si>
  <si>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</si>
  <si>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</si>
  <si>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</si>
  <si>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</si>
  <si>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</si>
  <si>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</si>
  <si>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</si>
  <si>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</si>
  <si>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</si>
  <si>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</si>
  <si>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</si>
  <si>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</si>
  <si>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</si>
  <si>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</si>
  <si>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</si>
  <si>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</si>
  <si>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</si>
  <si>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</si>
  <si>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</si>
  <si>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</si>
  <si>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</si>
  <si>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</si>
  <si>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</si>
  <si>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</si>
  <si>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</si>
  <si>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</si>
  <si>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</si>
  <si>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</si>
  <si>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</si>
  <si>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</si>
  <si>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</si>
  <si>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</si>
  <si>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</si>
  <si>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</si>
  <si>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</si>
  <si>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</si>
  <si>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</si>
  <si>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</si>
  <si>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</si>
  <si>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</si>
  <si>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</si>
  <si>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</si>
  <si>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</si>
  <si>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</si>
  <si>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</si>
  <si>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</si>
  <si>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</si>
  <si>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</si>
  <si>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</si>
  <si>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</si>
  <si>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</si>
  <si>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</si>
  <si>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</si>
  <si>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</si>
  <si>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</si>
  <si>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</si>
  <si>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</si>
  <si>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</si>
  <si>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</si>
  <si>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</si>
  <si>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</si>
  <si>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</si>
  <si>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</si>
  <si>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</si>
  <si>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</si>
  <si>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</si>
  <si>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</si>
  <si>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</si>
  <si>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</si>
  <si>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</si>
  <si>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</si>
  <si>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</si>
  <si>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</si>
  <si>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</si>
  <si>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</si>
  <si>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</si>
  <si>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</si>
  <si>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</si>
  <si>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</si>
  <si>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</si>
  <si>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</si>
  <si>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</si>
  <si>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</si>
  <si>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</si>
  <si>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</si>
  <si>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</si>
  <si>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</si>
  <si>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</si>
  <si>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</si>
  <si>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</si>
  <si>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</si>
  <si>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</si>
  <si>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</si>
  <si>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</si>
  <si>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</si>
  <si>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</si>
  <si>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</si>
  <si>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</si>
  <si>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</si>
  <si>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</si>
  <si>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</si>
  <si>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</si>
  <si>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</si>
  <si>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</si>
  <si>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</si>
  <si>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</si>
  <si>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</si>
  <si>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</si>
  <si>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</si>
  <si>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</si>
  <si>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</si>
  <si>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</si>
  <si>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</si>
  <si>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</si>
  <si>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</si>
  <si>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</si>
  <si>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</si>
  <si>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</si>
  <si>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</si>
  <si>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</si>
  <si>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</si>
  <si>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</si>
  <si>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</si>
  <si>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</si>
  <si>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</si>
  <si>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</si>
  <si>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</si>
  <si>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</si>
  <si>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</si>
  <si>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</si>
  <si>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</si>
  <si>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</si>
  <si>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</si>
  <si>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</si>
  <si>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</si>
  <si>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</si>
  <si>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</si>
  <si>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</si>
  <si>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</si>
  <si>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</si>
  <si>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</si>
  <si>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</si>
  <si>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</si>
  <si>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</si>
  <si>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</si>
  <si>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</si>
  <si>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</si>
  <si>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</si>
  <si>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</si>
  <si>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</si>
  <si>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</si>
  <si>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</si>
  <si>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</si>
  <si>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</si>
  <si>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</si>
  <si>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</si>
  <si>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</si>
  <si>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</si>
  <si>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</si>
  <si>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</si>
  <si>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</si>
  <si>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</si>
  <si>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</si>
  <si>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</si>
  <si>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</si>
  <si>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</si>
  <si>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</si>
  <si>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</si>
  <si>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</si>
  <si>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</si>
  <si>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</si>
  <si>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</si>
  <si>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</si>
  <si>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</si>
  <si>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</si>
  <si>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</si>
  <si>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</si>
  <si>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</si>
  <si>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</si>
  <si>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</si>
  <si>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</si>
  <si>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</si>
  <si>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</si>
  <si>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</si>
  <si>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</si>
  <si>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</si>
  <si>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</si>
  <si>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</si>
  <si>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</si>
  <si>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</si>
  <si>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</si>
  <si>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</si>
  <si>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</si>
  <si>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</si>
  <si>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</si>
  <si>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</si>
  <si>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</si>
  <si>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</si>
  <si>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</si>
  <si>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</si>
  <si>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</si>
  <si>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</si>
  <si>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</si>
  <si>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</si>
  <si>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</si>
  <si>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</si>
  <si>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</si>
  <si>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</si>
  <si>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</si>
  <si>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</si>
  <si>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</si>
  <si>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</si>
  <si>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</si>
  <si>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</si>
  <si>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</si>
  <si>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</si>
  <si>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</si>
  <si>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</si>
  <si>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</si>
  <si>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</si>
  <si>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</si>
  <si>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</si>
  <si>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</si>
  <si>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</si>
  <si>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</si>
  <si>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</si>
  <si>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</si>
  <si>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</si>
  <si>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</si>
  <si>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</si>
  <si>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</si>
  <si>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</si>
  <si>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</si>
  <si>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</si>
  <si>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</si>
  <si>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</si>
  <si>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</si>
  <si>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</si>
  <si>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</si>
  <si>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</si>
  <si>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</si>
  <si>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</si>
  <si>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</si>
  <si>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</si>
  <si>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</si>
  <si>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</si>
  <si>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</si>
  <si>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</si>
  <si>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</si>
  <si>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</si>
  <si>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</si>
  <si>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</si>
  <si>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</si>
  <si>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</si>
  <si>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</si>
  <si>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</si>
  <si>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</si>
  <si>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</si>
  <si>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</si>
  <si>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</si>
  <si>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</si>
  <si>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</si>
  <si>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</si>
  <si>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</si>
  <si>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</si>
  <si>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</si>
  <si>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</si>
  <si>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</si>
  <si>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</si>
  <si>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</si>
  <si>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</si>
  <si>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</si>
  <si>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</si>
  <si>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</si>
  <si>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</si>
  <si>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</si>
  <si>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</si>
  <si>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</si>
  <si>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</si>
  <si>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</si>
  <si>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</si>
  <si>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</si>
  <si>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</si>
  <si>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</si>
  <si>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</si>
  <si>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</si>
  <si>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</si>
  <si>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</si>
  <si>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</si>
  <si>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</si>
  <si>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</si>
  <si>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</si>
  <si>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</si>
  <si>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</si>
  <si>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</si>
  <si>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</si>
  <si>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</si>
  <si>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</si>
  <si>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</si>
  <si>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</si>
  <si>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</si>
  <si>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</si>
  <si>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</si>
  <si>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</si>
  <si>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</si>
  <si>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</si>
  <si>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</si>
  <si>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</si>
  <si>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</si>
  <si>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</si>
  <si>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</si>
  <si>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</si>
  <si>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</si>
  <si>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</si>
  <si>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</si>
  <si>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</si>
  <si>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</si>
  <si>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</si>
  <si>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</si>
  <si>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</si>
  <si>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</si>
  <si>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</si>
  <si>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</si>
  <si>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</si>
  <si>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</si>
  <si>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</si>
  <si>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</si>
  <si>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</si>
  <si>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</si>
  <si>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</si>
  <si>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</si>
  <si>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</si>
  <si>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</si>
  <si>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</si>
  <si>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</si>
  <si>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</si>
  <si>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</si>
  <si>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</si>
  <si>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</si>
  <si>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</si>
  <si>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</si>
  <si>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</si>
  <si>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</si>
  <si>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</si>
  <si>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</si>
  <si>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</si>
  <si>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</si>
  <si>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</si>
  <si>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</si>
  <si>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</si>
  <si>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</si>
  <si>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</si>
  <si>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</si>
  <si>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</si>
  <si>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</si>
  <si>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</si>
  <si>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</si>
  <si>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</si>
  <si>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</si>
  <si>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</si>
  <si>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</si>
  <si>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</si>
  <si>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</si>
  <si>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</si>
  <si>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</si>
  <si>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</si>
  <si>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</si>
  <si>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</si>
  <si>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</si>
  <si>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</si>
  <si>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</si>
  <si>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</si>
  <si>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</si>
  <si>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</si>
  <si>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</si>
  <si>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</si>
  <si>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</si>
  <si>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</si>
  <si>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</si>
  <si>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</si>
  <si>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</si>
  <si>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</si>
  <si>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</si>
  <si>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</si>
  <si>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</si>
  <si>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</si>
  <si>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</si>
  <si>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</si>
  <si>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</si>
  <si>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</si>
  <si>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</si>
  <si>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</si>
  <si>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</si>
  <si>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</si>
  <si>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</si>
  <si>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</si>
  <si>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</si>
  <si>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</si>
  <si>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</si>
  <si>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</si>
  <si>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</si>
  <si>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</si>
  <si>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</si>
  <si>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</si>
  <si>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</si>
  <si>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</si>
  <si>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</si>
  <si>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</si>
  <si>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</si>
  <si>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</si>
  <si>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</si>
  <si>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</si>
  <si>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</si>
  <si>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</si>
  <si>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</si>
  <si>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</si>
  <si>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</si>
  <si>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</si>
  <si>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</si>
  <si>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</si>
  <si>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</si>
  <si>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</si>
  <si>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</si>
  <si>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</si>
  <si>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</si>
  <si>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</si>
  <si>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</si>
  <si>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</si>
  <si>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</si>
  <si>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</si>
  <si>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</si>
  <si>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</si>
  <si>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</si>
  <si>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</si>
  <si>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</si>
  <si>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</si>
  <si>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</si>
  <si>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</si>
  <si>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</si>
  <si>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</si>
  <si>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</si>
  <si>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</si>
  <si>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</si>
  <si>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</si>
  <si>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</si>
  <si>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</si>
  <si>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</si>
  <si>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</si>
  <si>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</si>
  <si>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</si>
  <si>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</si>
  <si>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</si>
  <si>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</si>
  <si>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</si>
  <si>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</si>
  <si>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</si>
  <si>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</si>
  <si>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</si>
  <si>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</si>
  <si>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</si>
  <si>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</si>
  <si>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</si>
  <si>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</si>
  <si>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</si>
  <si>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</si>
  <si>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</si>
  <si>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</si>
  <si>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</si>
  <si>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</si>
  <si>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</si>
  <si>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</si>
  <si>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</si>
  <si>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</si>
  <si>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</si>
  <si>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</si>
  <si>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</si>
  <si>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</si>
  <si>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</si>
  <si>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</si>
  <si>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</si>
  <si>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</si>
  <si>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</si>
  <si>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</si>
  <si>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</si>
  <si>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</si>
  <si>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</si>
  <si>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</si>
  <si>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</si>
  <si>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</si>
  <si>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</si>
  <si>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</si>
  <si>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</si>
  <si>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</si>
  <si>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</si>
  <si>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</si>
  <si>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</si>
  <si>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</si>
  <si>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</si>
  <si>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</si>
  <si>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</si>
  <si>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</si>
  <si>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</si>
  <si>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</si>
  <si>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</si>
  <si>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</si>
  <si>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</si>
  <si>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</si>
  <si>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</si>
  <si>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</si>
  <si>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</si>
  <si>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</si>
  <si>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</si>
  <si>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</si>
  <si>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</si>
  <si>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</si>
  <si>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</si>
  <si>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</si>
  <si>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</si>
  <si>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</si>
  <si>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</si>
  <si>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</si>
  <si>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</si>
  <si>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</si>
  <si>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</si>
  <si>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</si>
  <si>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</si>
  <si>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</si>
  <si>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</si>
  <si>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</si>
  <si>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</si>
  <si>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</si>
  <si>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</si>
  <si>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</si>
  <si>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</si>
  <si>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</si>
  <si>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</si>
  <si>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</si>
  <si>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</si>
  <si>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</si>
  <si>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</si>
  <si>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</si>
  <si>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</si>
  <si>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</si>
  <si>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</si>
  <si>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</si>
  <si>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</si>
  <si>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</si>
  <si>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</si>
  <si>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</si>
  <si>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</si>
  <si>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</si>
  <si>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</si>
  <si>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</si>
  <si>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</si>
  <si>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</si>
  <si>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</si>
  <si>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</si>
  <si>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</si>
  <si>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</si>
  <si>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</si>
  <si>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</si>
  <si>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</si>
  <si>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</si>
  <si>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</si>
  <si>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</si>
  <si>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</si>
  <si>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</si>
  <si>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</si>
  <si>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</si>
  <si>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</si>
  <si>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</si>
  <si>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</si>
  <si>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</si>
  <si>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</si>
  <si>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</si>
  <si>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</si>
  <si>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</si>
  <si>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</si>
  <si>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</si>
  <si>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</si>
  <si>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</si>
  <si>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</si>
  <si>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</si>
  <si>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</si>
  <si>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</si>
  <si>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</si>
  <si>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</si>
  <si>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</si>
  <si>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</si>
  <si>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</si>
  <si>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</si>
  <si>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</si>
  <si>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</si>
  <si>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</si>
  <si>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</si>
  <si>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</si>
  <si>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</si>
  <si>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</si>
  <si>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</si>
  <si>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</si>
  <si>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</si>
  <si>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</si>
  <si>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</si>
  <si>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</si>
  <si>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</si>
  <si>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</si>
  <si>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</si>
  <si>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</si>
  <si>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</si>
  <si>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</si>
  <si>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</si>
  <si>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</si>
  <si>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</si>
  <si>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</si>
  <si>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</si>
  <si>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</si>
  <si>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</si>
  <si>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</si>
  <si>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</si>
  <si>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</si>
  <si>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</si>
  <si>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</si>
  <si>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</si>
  <si>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</si>
  <si>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</si>
  <si>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</si>
  <si>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</si>
  <si>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</si>
  <si>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</si>
  <si>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</si>
  <si>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</si>
  <si>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</si>
  <si>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</si>
  <si>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</si>
  <si>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</si>
  <si>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</si>
  <si>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</si>
  <si>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</si>
  <si>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</si>
  <si>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</si>
  <si>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</si>
  <si>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</si>
  <si>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</si>
  <si>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</si>
  <si>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</si>
  <si>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</si>
  <si>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</si>
  <si>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</si>
  <si>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</si>
  <si>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</si>
  <si>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</si>
  <si>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</si>
  <si>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</si>
  <si>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</si>
  <si>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</si>
  <si>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</si>
  <si>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</si>
  <si>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</si>
  <si>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</si>
  <si>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</si>
  <si>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</si>
  <si>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</si>
  <si>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</si>
  <si>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</si>
  <si>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</si>
  <si>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</si>
  <si>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</si>
  <si>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</si>
  <si>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</si>
  <si>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</si>
  <si>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</si>
  <si>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</si>
  <si>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</si>
  <si>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</si>
  <si>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</si>
  <si>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</si>
  <si>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</si>
  <si>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</si>
  <si>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</si>
  <si>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</si>
  <si>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</si>
  <si>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</si>
  <si>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</si>
  <si>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</si>
  <si>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</si>
  <si>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</si>
  <si>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</si>
  <si>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</si>
  <si>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</si>
  <si>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</si>
  <si>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</si>
  <si>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</si>
  <si>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</si>
  <si>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</si>
  <si>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</si>
  <si>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</si>
  <si>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</si>
  <si>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</si>
  <si>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</si>
  <si>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</si>
  <si>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</si>
  <si>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</si>
  <si>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</si>
  <si>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</si>
  <si>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</si>
  <si>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</si>
  <si>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</si>
  <si>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</si>
  <si>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</si>
  <si>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</si>
  <si>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</si>
  <si>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</si>
  <si>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</si>
  <si>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</si>
  <si>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</si>
  <si>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</si>
  <si>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</si>
  <si>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</si>
  <si>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</si>
  <si>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</si>
  <si>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</si>
  <si>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</si>
  <si>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</si>
  <si>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</si>
  <si>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</si>
  <si>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</si>
  <si>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</si>
  <si>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</si>
  <si>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</si>
  <si>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</si>
  <si>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</si>
  <si>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</si>
  <si>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</si>
  <si>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</si>
  <si>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</si>
  <si>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</si>
  <si>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</si>
  <si>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</si>
  <si>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</si>
  <si>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</si>
  <si>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</si>
  <si>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</si>
  <si>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</si>
  <si>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</si>
  <si>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</si>
  <si>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</si>
  <si>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</si>
  <si>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</si>
  <si>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</si>
  <si>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</si>
  <si>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</si>
  <si>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</si>
  <si>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</si>
  <si>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</si>
  <si>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</si>
  <si>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</si>
  <si>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</si>
  <si>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</si>
  <si>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</si>
  <si>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</si>
  <si>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</si>
  <si>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</si>
  <si>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</si>
  <si>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</si>
  <si>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</si>
  <si>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</si>
  <si>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</si>
  <si>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</si>
  <si>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</si>
  <si>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</si>
  <si>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</si>
  <si>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</si>
  <si>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</si>
  <si>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</si>
  <si>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</si>
  <si>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</si>
  <si>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</si>
  <si>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</si>
  <si>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</si>
  <si>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</si>
  <si>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</si>
  <si>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</si>
  <si>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</si>
  <si>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</si>
  <si>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</si>
  <si>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</si>
  <si>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</si>
  <si>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</si>
  <si>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</si>
  <si>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</si>
  <si>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</si>
  <si>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</si>
  <si>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</si>
  <si>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</si>
  <si>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</si>
  <si>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</si>
  <si>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</si>
  <si>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</si>
  <si>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</si>
  <si>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</si>
  <si>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</si>
  <si>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</si>
  <si>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</si>
  <si>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</si>
  <si>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</si>
  <si>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</si>
  <si>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</si>
  <si>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</si>
  <si>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</si>
  <si>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</si>
  <si>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</si>
  <si>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</si>
  <si>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</si>
  <si>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</si>
  <si>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</si>
  <si>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</si>
  <si>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</si>
  <si>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</si>
  <si>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</si>
  <si>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</si>
  <si>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</si>
  <si>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</si>
  <si>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</si>
  <si>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</si>
  <si>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</si>
  <si>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</si>
  <si>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</si>
  <si>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</si>
  <si>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</si>
  <si>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</si>
  <si>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</si>
  <si>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</si>
  <si>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</si>
  <si>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</si>
  <si>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</si>
  <si>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</si>
  <si>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</si>
  <si>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</si>
  <si>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</si>
  <si>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</si>
  <si>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</si>
  <si>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</si>
  <si>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</si>
  <si>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</si>
  <si>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</si>
  <si>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</si>
  <si>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</si>
  <si>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</si>
  <si>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</si>
  <si>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</si>
  <si>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</si>
  <si>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</si>
  <si>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</si>
  <si>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</si>
  <si>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</si>
  <si>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</si>
  <si>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</si>
  <si>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</si>
  <si>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</si>
  <si>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</si>
  <si>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</si>
  <si>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</si>
  <si>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</si>
  <si>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</si>
  <si>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</si>
  <si>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</si>
  <si>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</si>
  <si>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</si>
  <si>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</si>
  <si>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</si>
  <si>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</si>
  <si>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</si>
  <si>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</si>
  <si>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</si>
  <si>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</si>
  <si>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</si>
  <si>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</si>
  <si>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</si>
  <si>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</si>
  <si>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</si>
  <si>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</si>
  <si>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</si>
  <si>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</si>
  <si>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</si>
  <si>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</si>
  <si>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</si>
  <si>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</si>
  <si>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</si>
  <si>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</si>
  <si>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</si>
  <si>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</si>
  <si>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</si>
  <si>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</si>
  <si>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</si>
  <si>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</si>
  <si>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</si>
  <si>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</si>
  <si>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</si>
  <si>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</si>
  <si>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</si>
  <si>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</si>
  <si>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</si>
  <si>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</si>
  <si>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</si>
  <si>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</si>
  <si>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</si>
  <si>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</si>
  <si>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</si>
  <si>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</si>
  <si>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</si>
  <si>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</si>
  <si>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</si>
  <si>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</si>
  <si>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</si>
  <si>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</si>
  <si>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</si>
  <si>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</si>
  <si>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</si>
  <si>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</si>
  <si>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</si>
  <si>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</si>
  <si>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</si>
  <si>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</si>
  <si>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</si>
  <si>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</si>
  <si>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</si>
  <si>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</si>
  <si>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</si>
  <si>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</si>
  <si>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</si>
  <si>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</si>
  <si>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</si>
  <si>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</si>
  <si>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</si>
  <si>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</si>
  <si>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</si>
  <si>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</si>
  <si>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</si>
  <si>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</si>
  <si>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</si>
  <si>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</si>
  <si>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</si>
  <si>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</si>
  <si>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</si>
  <si>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</si>
  <si>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</si>
  <si>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</si>
  <si>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</si>
  <si>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</si>
  <si>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</si>
  <si>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</si>
  <si>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</si>
  <si>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</si>
  <si>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</si>
  <si>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</si>
  <si>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</si>
  <si>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</si>
  <si>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</si>
  <si>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</si>
  <si>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</si>
  <si>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</si>
  <si>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</si>
  <si>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</si>
  <si>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</si>
  <si>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</si>
  <si>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</si>
  <si>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</si>
  <si>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</si>
  <si>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</si>
  <si>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</si>
  <si>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</si>
  <si>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</si>
  <si>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</si>
  <si>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</si>
  <si>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</si>
  <si>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</si>
  <si>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</si>
  <si>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</si>
  <si>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</si>
  <si>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</si>
  <si>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</si>
  <si>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</si>
  <si>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</si>
  <si>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</si>
  <si>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</si>
  <si>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</si>
  <si>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</si>
  <si>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</si>
  <si>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</si>
  <si>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</si>
  <si>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</si>
  <si>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</si>
  <si>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</si>
  <si>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</si>
  <si>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</si>
  <si>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</si>
  <si>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</si>
  <si>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</si>
  <si>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</si>
  <si>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</si>
  <si>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</si>
  <si>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</si>
  <si>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</si>
  <si>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</si>
  <si>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</si>
  <si>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</si>
  <si>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</si>
  <si>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</si>
  <si>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</si>
  <si>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</si>
  <si>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</si>
  <si>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</si>
  <si>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</si>
  <si>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</si>
  <si>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</si>
  <si>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</si>
  <si>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</si>
  <si>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</si>
  <si>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</si>
  <si>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</si>
  <si>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</si>
  <si>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</si>
  <si>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</si>
  <si>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</si>
  <si>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</si>
  <si>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</si>
  <si>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</si>
  <si>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</si>
  <si>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</si>
  <si>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</si>
  <si>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</si>
  <si>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</si>
  <si>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</si>
  <si>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</si>
  <si>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</si>
  <si>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</si>
  <si>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</si>
  <si>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</si>
  <si>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</si>
  <si>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</si>
  <si>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</si>
  <si>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</si>
  <si>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</si>
  <si>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</si>
  <si>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</si>
  <si>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</si>
  <si>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</si>
  <si>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</si>
  <si>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</si>
  <si>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</si>
  <si>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</si>
  <si>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</si>
  <si>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</si>
  <si>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</si>
  <si>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</si>
  <si>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</si>
  <si>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</si>
  <si>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</si>
  <si>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</si>
  <si>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</si>
  <si>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</si>
  <si>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</si>
  <si>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</si>
  <si>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</si>
  <si>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</si>
  <si>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</si>
  <si>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</si>
  <si>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</si>
  <si>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</si>
  <si>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</si>
  <si>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</si>
  <si>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</si>
  <si>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</si>
  <si>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</si>
  <si>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</si>
  <si>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</si>
  <si>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</si>
  <si>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</si>
  <si>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</si>
  <si>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</si>
  <si>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</si>
  <si>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</si>
  <si>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</si>
  <si>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</si>
  <si>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</si>
  <si>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</si>
  <si>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</si>
  <si>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</si>
  <si>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</si>
  <si>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</si>
  <si>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</si>
  <si>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</si>
  <si>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</si>
  <si>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</si>
  <si>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</si>
  <si>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</si>
  <si>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</si>
  <si>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</si>
  <si>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</si>
  <si>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</si>
  <si>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</si>
  <si>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</si>
  <si>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</si>
  <si>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</si>
  <si>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</si>
  <si>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</si>
  <si>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</si>
  <si>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</si>
  <si>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</si>
  <si>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</si>
  <si>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</si>
  <si>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</si>
  <si>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</si>
  <si>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</si>
  <si>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</si>
  <si>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</si>
  <si>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</si>
  <si>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</si>
  <si>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</si>
  <si>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</si>
  <si>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</si>
  <si>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</si>
  <si>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</si>
  <si>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</si>
  <si>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</si>
  <si>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</si>
  <si>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</si>
  <si>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</si>
  <si>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</si>
  <si>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</si>
  <si>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</si>
  <si>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</si>
  <si>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</si>
  <si>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</si>
  <si>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</si>
  <si>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</si>
  <si>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</si>
  <si>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</si>
  <si>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</si>
  <si>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</si>
  <si>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</si>
  <si>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</si>
  <si>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</si>
  <si>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</si>
  <si>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</si>
  <si>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</si>
  <si>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</si>
  <si>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</si>
  <si>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</si>
  <si>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</si>
  <si>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</si>
  <si>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</si>
  <si>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</si>
  <si>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</si>
  <si>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</si>
  <si>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</si>
  <si>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</si>
  <si>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</si>
  <si>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</si>
  <si>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</si>
  <si>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</si>
  <si>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</si>
  <si>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</si>
  <si>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</si>
  <si>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</si>
  <si>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</si>
  <si>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</si>
  <si>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</si>
  <si>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</si>
  <si>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</si>
  <si>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</si>
  <si>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</si>
  <si>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</si>
  <si>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</si>
  <si>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</si>
  <si>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</si>
  <si>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</si>
  <si>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</si>
  <si>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</si>
  <si>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</si>
  <si>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</si>
  <si>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</si>
  <si>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</si>
  <si>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</si>
  <si>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</si>
  <si>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</si>
  <si>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</si>
  <si>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</si>
  <si>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</si>
  <si>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</si>
  <si>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</si>
  <si>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</si>
  <si>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</si>
  <si>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</si>
  <si>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</si>
  <si>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</si>
  <si>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</si>
  <si>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</si>
  <si>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</si>
  <si>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</si>
  <si>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</si>
  <si>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</si>
  <si>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</si>
  <si>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</si>
  <si>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</si>
  <si>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</si>
  <si>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</si>
  <si>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</si>
  <si>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</si>
  <si>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</si>
  <si>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</si>
  <si>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</si>
  <si>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</si>
  <si>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</si>
  <si>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</si>
  <si>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</si>
  <si>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</si>
  <si>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</si>
  <si>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</si>
  <si>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</si>
  <si>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</si>
  <si>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</si>
  <si>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</si>
  <si>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</si>
  <si>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</si>
  <si>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</si>
  <si>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</si>
  <si>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</si>
  <si>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</si>
  <si>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</si>
  <si>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</si>
  <si>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</si>
  <si>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</si>
  <si>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</si>
  <si>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</si>
  <si>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</si>
  <si>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</si>
  <si>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</si>
  <si>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</si>
  <si>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</si>
  <si>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</si>
  <si>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</si>
  <si>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</si>
  <si>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</si>
  <si>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</si>
  <si>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</si>
  <si>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</si>
  <si>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</si>
  <si>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</si>
  <si>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</si>
  <si>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</si>
  <si>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</si>
  <si>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</si>
  <si>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</si>
  <si>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</si>
  <si>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</si>
  <si>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</si>
  <si>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</si>
  <si>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</si>
  <si>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</si>
  <si>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</si>
  <si>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</si>
  <si>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</si>
  <si>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</si>
  <si>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</si>
  <si>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</si>
  <si>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</si>
  <si>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</si>
  <si>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</si>
  <si>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</si>
  <si>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</si>
  <si>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</si>
  <si>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</si>
  <si>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</si>
  <si>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</si>
  <si>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</si>
  <si>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</si>
  <si>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</si>
  <si>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</si>
  <si>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</si>
  <si>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</si>
  <si>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</si>
  <si>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</si>
  <si>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</si>
  <si>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</si>
  <si>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</si>
  <si>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</si>
  <si>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</si>
  <si>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</si>
  <si>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</si>
  <si>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</si>
  <si>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</si>
  <si>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</si>
  <si>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</si>
  <si>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</si>
  <si>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</si>
  <si>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</si>
  <si>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</si>
  <si>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</si>
  <si>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</si>
  <si>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</si>
  <si>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</si>
  <si>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</si>
  <si>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</si>
  <si>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</si>
  <si>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</si>
  <si>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</si>
  <si>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</si>
  <si>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</si>
  <si>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</si>
  <si>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</si>
  <si>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</si>
  <si>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</si>
  <si>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</si>
  <si>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</si>
  <si>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</si>
  <si>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</si>
  <si>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</si>
  <si>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</si>
  <si>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</si>
  <si>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</si>
  <si>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</si>
  <si>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</si>
  <si>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</si>
  <si>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</si>
  <si>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</si>
  <si>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</si>
  <si>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</si>
  <si>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</si>
  <si>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</si>
  <si>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</si>
  <si>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</si>
  <si>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</si>
  <si>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</si>
  <si>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</si>
  <si>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</si>
  <si>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</si>
  <si>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</si>
  <si>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</si>
  <si>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</si>
  <si>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</si>
  <si>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</si>
  <si>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</si>
  <si>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</si>
  <si>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</si>
  <si>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</si>
  <si>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</si>
  <si>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</si>
  <si>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</si>
  <si>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</si>
  <si>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</si>
  <si>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</si>
  <si>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</si>
  <si>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</si>
  <si>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</si>
  <si>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</si>
  <si>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</si>
  <si>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</si>
  <si>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</si>
  <si>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</si>
  <si>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</si>
  <si>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</si>
  <si>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</si>
  <si>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</si>
  <si>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</si>
  <si>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</si>
  <si>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</si>
  <si>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</si>
  <si>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</si>
  <si>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</si>
  <si>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</si>
  <si>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</si>
  <si>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</si>
  <si>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</si>
  <si>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</si>
  <si>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</si>
  <si>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</si>
  <si>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</si>
  <si>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</si>
  <si>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</si>
  <si>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</si>
  <si>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</si>
  <si>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</si>
  <si>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</si>
  <si>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</si>
  <si>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</si>
  <si>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</si>
  <si>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</si>
  <si>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</si>
  <si>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</si>
  <si>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</si>
  <si>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</si>
  <si>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</si>
  <si>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</si>
  <si>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</si>
  <si>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</si>
  <si>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</si>
  <si>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</si>
  <si>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</si>
  <si>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</si>
  <si>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</si>
  <si>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</si>
  <si>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</si>
  <si>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</si>
  <si>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</si>
  <si>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</si>
  <si>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</si>
  <si>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</si>
  <si>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</si>
  <si>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</si>
  <si>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</si>
  <si>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</si>
  <si>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</si>
  <si>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</si>
  <si>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</si>
  <si>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</si>
  <si>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</si>
  <si>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</si>
  <si>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</si>
  <si>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</si>
  <si>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</si>
  <si>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</si>
  <si>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</si>
  <si>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</si>
  <si>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</si>
  <si>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</si>
  <si>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</si>
  <si>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</si>
  <si>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</si>
  <si>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</si>
  <si>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</si>
  <si>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</si>
  <si>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</si>
  <si>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</si>
  <si>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</si>
  <si>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</si>
  <si>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</si>
  <si>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</si>
  <si>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</si>
  <si>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</si>
  <si>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</si>
  <si>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</si>
  <si>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</si>
  <si>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</si>
  <si>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</si>
  <si>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</si>
  <si>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</si>
  <si>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</si>
  <si>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</si>
  <si>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</si>
  <si>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</si>
  <si>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</si>
  <si>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</si>
  <si>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</si>
  <si>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</si>
  <si>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</si>
  <si>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</si>
  <si>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</si>
  <si>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</si>
  <si>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</si>
  <si>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</si>
  <si>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</si>
  <si>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</si>
  <si>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</si>
  <si>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</si>
  <si>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</si>
  <si>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</si>
  <si>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</si>
  <si>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</si>
  <si>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</si>
  <si>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</si>
  <si>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</si>
  <si>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</si>
  <si>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</si>
  <si>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</si>
  <si>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</si>
  <si>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</si>
  <si>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</si>
  <si>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</si>
  <si>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</si>
  <si>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</si>
  <si>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</si>
  <si>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</si>
  <si>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</si>
  <si>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</si>
  <si>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</si>
  <si>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</si>
  <si>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</si>
  <si>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</si>
  <si>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</si>
  <si>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</si>
  <si>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</si>
  <si>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</si>
  <si>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</si>
  <si>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</si>
  <si>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</si>
  <si>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</si>
  <si>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</si>
  <si>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</si>
  <si>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</si>
  <si>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</si>
  <si>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</si>
  <si>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</si>
  <si>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</si>
  <si>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</si>
  <si>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</si>
  <si>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</si>
  <si>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</si>
  <si>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</si>
  <si>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</si>
  <si>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</si>
  <si>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</si>
  <si>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</si>
  <si>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</si>
  <si>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</si>
  <si>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</si>
  <si>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</si>
  <si>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</si>
  <si>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</si>
  <si>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</si>
  <si>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</si>
  <si>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</si>
  <si>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</si>
  <si>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</si>
  <si>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</si>
  <si>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</si>
  <si>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</si>
  <si>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</si>
  <si>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</si>
  <si>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</si>
  <si>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</si>
  <si>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</si>
  <si>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</si>
  <si>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</si>
  <si>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</si>
  <si>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</si>
  <si>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</si>
  <si>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</si>
  <si>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</si>
  <si>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</si>
  <si>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</si>
  <si>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</si>
  <si>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</si>
  <si>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</si>
  <si>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</si>
  <si>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</si>
  <si>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</si>
  <si>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</si>
  <si>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</si>
  <si>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</si>
  <si>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</si>
  <si>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</si>
  <si>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</si>
  <si>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</si>
  <si>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</si>
  <si>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</si>
  <si>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</si>
  <si>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</si>
  <si>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</si>
  <si>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</si>
  <si>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</si>
  <si>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</si>
  <si>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</si>
  <si>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</si>
  <si>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</si>
  <si>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</si>
  <si>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</si>
  <si>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</si>
  <si>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</si>
  <si>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</si>
  <si>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</si>
  <si>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</si>
  <si>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</si>
  <si>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</si>
  <si>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</si>
  <si>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</si>
  <si>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</si>
  <si>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</si>
  <si>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</si>
  <si>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</si>
  <si>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</si>
  <si>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</si>
  <si>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</si>
  <si>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</si>
  <si>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</si>
  <si>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</si>
  <si>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</si>
  <si>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</si>
  <si>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</si>
  <si>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</si>
  <si>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</si>
  <si>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</si>
  <si>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</si>
  <si>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</si>
  <si>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</si>
  <si>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</si>
  <si>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</si>
  <si>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</si>
  <si>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</si>
  <si>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</si>
  <si>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</si>
  <si>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</si>
  <si>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</si>
  <si>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</si>
  <si>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</si>
  <si>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</si>
  <si>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</si>
  <si>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</si>
  <si>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</si>
  <si>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</si>
  <si>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</si>
  <si>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</si>
  <si>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</si>
  <si>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</si>
  <si>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</si>
  <si>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</si>
  <si>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</si>
  <si>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</si>
  <si>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</si>
  <si>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</si>
  <si>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</si>
  <si>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</si>
  <si>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</si>
  <si>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</si>
  <si>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</si>
  <si>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</si>
  <si>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</si>
  <si>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</si>
  <si>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</si>
  <si>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</si>
  <si>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</si>
  <si>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</si>
  <si>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</si>
  <si>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</si>
  <si>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</si>
  <si>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</si>
  <si>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</si>
  <si>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</si>
  <si>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</si>
  <si>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</si>
  <si>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</si>
  <si>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</si>
  <si>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</si>
  <si>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</si>
  <si>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</si>
  <si>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</si>
  <si>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</si>
  <si>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</si>
  <si>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</si>
  <si>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</si>
  <si>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</si>
  <si>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</si>
  <si>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</si>
  <si>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</si>
  <si>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</si>
  <si>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</si>
  <si>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</si>
  <si>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</si>
  <si>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</si>
  <si>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</si>
  <si>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</si>
  <si>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</si>
  <si>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</si>
  <si>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</si>
  <si>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</si>
  <si>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</si>
  <si>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</si>
  <si>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</si>
  <si>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</si>
  <si>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</si>
  <si>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</si>
  <si>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</si>
  <si>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</si>
  <si>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</si>
  <si>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</si>
  <si>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</si>
  <si>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</si>
  <si>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</si>
  <si>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</si>
  <si>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</si>
  <si>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</si>
  <si>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</si>
  <si>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</si>
  <si>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</si>
  <si>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</si>
  <si>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</si>
  <si>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</si>
  <si>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</si>
  <si>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</si>
  <si>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</si>
  <si>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</si>
  <si>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</si>
  <si>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</si>
  <si>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</si>
  <si>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</si>
  <si>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</si>
  <si>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</si>
  <si>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</si>
  <si>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</si>
  <si>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</si>
  <si>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</si>
  <si>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</si>
  <si>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</si>
  <si>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</si>
  <si>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</si>
  <si>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</si>
  <si>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</si>
  <si>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</si>
  <si>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</si>
  <si>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</si>
  <si>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</si>
  <si>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</si>
  <si>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</si>
  <si>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</si>
  <si>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</si>
  <si>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</si>
  <si>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</si>
  <si>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</si>
  <si>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</si>
  <si>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</si>
  <si>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</si>
  <si>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</si>
  <si>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</si>
  <si>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</si>
  <si>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</si>
  <si>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</si>
  <si>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</si>
  <si>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</si>
  <si>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</si>
  <si>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</si>
  <si>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</si>
  <si>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</si>
  <si>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</si>
  <si>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</si>
  <si>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</si>
  <si>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</si>
  <si>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</si>
  <si>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</si>
  <si>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</si>
  <si>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</si>
  <si>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</si>
  <si>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</si>
  <si>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</si>
  <si>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</si>
  <si>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</si>
  <si>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</si>
  <si>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</si>
  <si>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</si>
  <si>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</si>
  <si>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</si>
  <si>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</si>
  <si>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</si>
  <si>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</si>
  <si>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</si>
  <si>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</si>
  <si>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</si>
  <si>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</si>
  <si>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</si>
  <si>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</si>
  <si>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</si>
  <si>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</si>
  <si>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</si>
  <si>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</si>
  <si>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</si>
  <si>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</si>
  <si>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</si>
  <si>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</si>
  <si>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</si>
  <si>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</si>
  <si>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</si>
  <si>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</si>
  <si>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</si>
  <si>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</si>
  <si>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</si>
  <si>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</si>
  <si>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</si>
  <si>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</si>
  <si>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</si>
  <si>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</si>
  <si>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</si>
  <si>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</si>
  <si>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</si>
  <si>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</si>
  <si>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</si>
  <si>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</si>
  <si>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</si>
  <si>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</si>
  <si>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</si>
  <si>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</si>
  <si>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</si>
  <si>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</si>
  <si>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</si>
  <si>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</si>
  <si>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</si>
  <si>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</si>
  <si>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</si>
  <si>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</si>
  <si>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</si>
  <si>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</si>
  <si>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</si>
  <si>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</si>
  <si>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</si>
  <si>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</si>
  <si>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</si>
  <si>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</si>
  <si>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</si>
  <si>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</si>
  <si>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</si>
  <si>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</si>
  <si>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</si>
  <si>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</si>
  <si>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</si>
  <si>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</si>
  <si>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</si>
  <si>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</si>
  <si>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</si>
  <si>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</si>
  <si>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</si>
  <si>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</si>
  <si>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</si>
  <si>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</si>
  <si>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</si>
  <si>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</si>
  <si>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</si>
  <si>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</si>
  <si>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</si>
  <si>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</si>
  <si>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</si>
  <si>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</si>
  <si>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</si>
  <si>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</si>
  <si>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</si>
  <si>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</si>
  <si>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</si>
  <si>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</si>
  <si>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</si>
  <si>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</si>
  <si>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</si>
  <si>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</si>
  <si>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</si>
  <si>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</si>
  <si>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</si>
  <si>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</si>
  <si>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</si>
  <si>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</si>
  <si>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</si>
  <si>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</si>
  <si>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</si>
  <si>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</si>
  <si>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</si>
  <si>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</si>
  <si>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</si>
  <si>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</si>
  <si>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</si>
  <si>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</si>
  <si>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</si>
  <si>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</si>
  <si>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</si>
  <si>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</si>
  <si>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</si>
  <si>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</si>
  <si>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</si>
  <si>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</si>
  <si>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</si>
  <si>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</si>
  <si>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</si>
  <si>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</si>
  <si>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</si>
  <si>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</si>
  <si>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</si>
  <si>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</si>
  <si>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</si>
  <si>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</si>
  <si>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</si>
  <si>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</si>
  <si>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</si>
  <si>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</si>
  <si>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</si>
  <si>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</si>
  <si>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</si>
  <si>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</si>
  <si>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</si>
  <si>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</si>
  <si>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</si>
  <si>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</si>
  <si>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</si>
  <si>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</si>
  <si>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</si>
  <si>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</si>
  <si>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</si>
  <si>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</si>
  <si>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</si>
  <si>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</si>
  <si>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</si>
  <si>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</si>
  <si>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</si>
  <si>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</si>
  <si>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</si>
  <si>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</si>
  <si>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</si>
  <si>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</si>
  <si>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</si>
  <si>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</si>
  <si>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</si>
  <si>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</si>
  <si>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</si>
  <si>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</si>
  <si>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</si>
  <si>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</si>
  <si>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</si>
  <si>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</si>
  <si>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</si>
  <si>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</si>
  <si>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</si>
  <si>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</si>
  <si>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</si>
  <si>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</si>
  <si>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</si>
  <si>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</si>
  <si>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</si>
  <si>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</si>
  <si>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</si>
  <si>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</si>
  <si>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</si>
  <si>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</si>
  <si>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</si>
  <si>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</si>
  <si>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</si>
  <si>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</si>
  <si>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</si>
  <si>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</si>
  <si>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</si>
  <si>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</si>
  <si>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</si>
  <si>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</si>
  <si>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</si>
  <si>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</si>
  <si>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</si>
  <si>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</si>
  <si>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</si>
  <si>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</si>
  <si>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</si>
  <si>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</si>
  <si>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</si>
  <si>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</si>
  <si>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</si>
  <si>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</si>
  <si>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</si>
  <si>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</si>
  <si>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</si>
  <si>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</si>
  <si>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</si>
  <si>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</si>
  <si>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</si>
  <si>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</si>
  <si>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</si>
  <si>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</si>
  <si>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</si>
  <si>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</si>
  <si>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</si>
  <si>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</si>
  <si>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</si>
  <si>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</si>
  <si>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</si>
  <si>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</si>
  <si>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</si>
  <si>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</si>
  <si>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</si>
  <si>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</si>
  <si>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</si>
  <si>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</si>
  <si>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</si>
  <si>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</si>
  <si>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</si>
  <si>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</si>
  <si>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</si>
  <si>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</si>
  <si>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</si>
  <si>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</si>
  <si>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</si>
  <si>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</si>
  <si>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</si>
  <si>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</si>
  <si>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</si>
  <si>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</si>
  <si>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</si>
  <si>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</si>
  <si>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</si>
  <si>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</si>
  <si>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</si>
  <si>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</si>
  <si>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</si>
  <si>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</si>
  <si>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</si>
  <si>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</si>
  <si>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</si>
  <si>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</si>
  <si>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</si>
  <si>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</si>
  <si>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</si>
  <si>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</si>
  <si>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</si>
  <si>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</si>
  <si>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</si>
  <si>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</si>
  <si>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</si>
  <si>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</si>
  <si>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</si>
  <si>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</si>
  <si>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</si>
  <si>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</si>
  <si>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</si>
  <si>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</si>
  <si>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</si>
  <si>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</si>
  <si>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</si>
  <si>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</si>
  <si>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</si>
  <si>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</si>
  <si>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</si>
  <si>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</si>
  <si>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</si>
  <si>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</si>
  <si>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</si>
  <si>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</si>
  <si>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</si>
  <si>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</si>
  <si>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</si>
  <si>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</si>
  <si>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</si>
  <si>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</si>
  <si>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</si>
  <si>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</si>
  <si>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</si>
  <si>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</si>
  <si>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</si>
  <si>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</si>
  <si>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</si>
  <si>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</si>
  <si>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</si>
  <si>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</si>
  <si>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</si>
  <si>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</si>
  <si>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</si>
  <si>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</si>
  <si>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</si>
  <si>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</si>
  <si>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</si>
  <si>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</si>
  <si>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</si>
  <si>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</si>
  <si>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</si>
  <si>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</si>
  <si>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</si>
  <si>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</si>
  <si>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</si>
  <si>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</si>
  <si>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</si>
  <si>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</si>
  <si>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</si>
  <si>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</si>
  <si>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</si>
  <si>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</si>
  <si>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</si>
  <si>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</si>
  <si>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</si>
  <si>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</si>
  <si>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</si>
  <si>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</si>
  <si>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</si>
  <si>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</si>
  <si>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</si>
  <si>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</si>
  <si>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</si>
  <si>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</si>
  <si>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</si>
  <si>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</si>
  <si>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</si>
  <si>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</si>
  <si>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</si>
  <si>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</si>
  <si>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</si>
  <si>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</si>
  <si>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</si>
  <si>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</si>
  <si>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</si>
  <si>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</si>
  <si>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</si>
  <si>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</si>
  <si>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</si>
  <si>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</si>
  <si>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</si>
  <si>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</si>
  <si>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</si>
  <si>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</si>
  <si>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</si>
  <si>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</si>
  <si>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</si>
  <si>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</si>
  <si>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</si>
  <si>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</si>
  <si>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</si>
  <si>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</si>
  <si>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</si>
  <si>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</si>
  <si>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</si>
  <si>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</si>
  <si>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</si>
  <si>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</si>
  <si>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</si>
  <si>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</si>
  <si>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</si>
  <si>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</si>
  <si>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</si>
  <si>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</si>
  <si>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</si>
  <si>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</si>
  <si>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</si>
  <si>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</si>
  <si>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</si>
  <si>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</si>
  <si>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</si>
  <si>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</si>
  <si>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</si>
  <si>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</si>
  <si>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</si>
  <si>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</si>
  <si>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</si>
  <si>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</si>
  <si>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</si>
  <si>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</si>
  <si>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</si>
  <si>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</si>
  <si>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</si>
  <si>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</si>
  <si>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</si>
  <si>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</si>
  <si>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</si>
  <si>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</si>
  <si>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</si>
  <si>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</si>
  <si>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</si>
  <si>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</si>
  <si>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</si>
  <si>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</si>
  <si>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</si>
  <si>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</si>
  <si>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</si>
  <si>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</si>
  <si>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</si>
  <si>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</si>
  <si>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</si>
  <si>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</si>
  <si>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</si>
  <si>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</si>
  <si>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</si>
  <si>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</si>
  <si>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</si>
  <si>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</si>
  <si>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</si>
  <si>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</si>
  <si>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</si>
  <si>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</si>
  <si>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</si>
  <si>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</si>
  <si>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</si>
  <si>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</si>
  <si>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</si>
  <si>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</si>
  <si>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</si>
  <si>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</si>
  <si>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</si>
  <si>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</si>
  <si>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</si>
  <si>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</si>
  <si>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</si>
  <si>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</si>
  <si>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</si>
  <si>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</si>
  <si>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</si>
  <si>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</si>
  <si>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</si>
  <si>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</si>
  <si>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</si>
  <si>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</si>
  <si>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</si>
  <si>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</si>
  <si>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</si>
  <si>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</si>
  <si>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</si>
  <si>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</si>
  <si>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</si>
  <si>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</si>
  <si>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</si>
  <si>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</si>
  <si>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</si>
  <si>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</si>
  <si>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</si>
  <si>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</si>
  <si>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</si>
  <si>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</si>
  <si>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</si>
  <si>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</si>
  <si>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</si>
  <si>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</si>
  <si>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</si>
  <si>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</si>
  <si>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</si>
  <si>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</si>
  <si>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</si>
  <si>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</si>
  <si>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</si>
  <si>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</si>
  <si>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</si>
  <si>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</si>
  <si>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</si>
  <si>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</si>
  <si>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</si>
  <si>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</si>
  <si>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</si>
  <si>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</si>
  <si>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</si>
  <si>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</si>
  <si>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</si>
  <si>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</si>
  <si>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</si>
  <si>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</si>
  <si>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</si>
  <si>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</si>
  <si>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</si>
  <si>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</si>
  <si>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</si>
  <si>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</si>
  <si>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</si>
  <si>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</si>
  <si>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</si>
  <si>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</si>
  <si>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</si>
  <si>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</si>
  <si>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</si>
  <si>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</si>
  <si>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</si>
  <si>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</si>
  <si>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</si>
  <si>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</si>
  <si>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</si>
  <si>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</si>
  <si>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</si>
  <si>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</si>
  <si>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</si>
  <si>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</si>
  <si>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</si>
  <si>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</si>
  <si>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</si>
  <si>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</si>
  <si>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</si>
  <si>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</si>
  <si>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</si>
  <si>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</si>
  <si>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</si>
  <si>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</si>
  <si>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</si>
  <si>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</si>
  <si>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</si>
  <si>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</si>
  <si>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</si>
  <si>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</si>
  <si>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</si>
  <si>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</si>
  <si>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</si>
  <si>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</si>
  <si>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</si>
  <si>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</si>
  <si>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</si>
  <si>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</si>
  <si>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</si>
  <si>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</si>
  <si>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</si>
  <si>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</si>
  <si>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</si>
  <si>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</si>
  <si>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</si>
  <si>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</si>
  <si>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</si>
  <si>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</si>
  <si>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</si>
  <si>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</si>
  <si>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</si>
  <si>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</si>
  <si>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</si>
  <si>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</si>
  <si>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</si>
  <si>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</si>
  <si>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</si>
  <si>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</si>
  <si>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</si>
  <si>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</si>
  <si>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</si>
  <si>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</si>
  <si>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</si>
  <si>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</si>
  <si>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</si>
  <si>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</si>
  <si>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</si>
  <si>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</si>
  <si>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</si>
  <si>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</si>
  <si>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</si>
  <si>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</si>
  <si>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</si>
  <si>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</si>
  <si>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</si>
  <si>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</si>
  <si>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</si>
  <si>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</si>
  <si>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</si>
  <si>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</si>
  <si>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</si>
  <si>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</si>
  <si>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</si>
  <si>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</si>
  <si>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</si>
  <si>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</si>
  <si>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</si>
  <si>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</si>
  <si>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</si>
  <si>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</si>
  <si>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</si>
  <si>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</si>
  <si>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</si>
  <si>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</si>
  <si>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</si>
  <si>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</si>
  <si>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</si>
  <si>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</si>
  <si>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</si>
  <si>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</si>
  <si>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</si>
  <si>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</si>
  <si>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</si>
  <si>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</si>
  <si>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</si>
  <si>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</si>
  <si>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</si>
  <si>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</si>
  <si>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</si>
  <si>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</si>
  <si>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</si>
  <si>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</si>
  <si>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</si>
  <si>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</si>
  <si>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</si>
  <si>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</si>
  <si>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</si>
  <si>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</si>
  <si>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</si>
  <si>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</si>
  <si>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</si>
  <si>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</si>
  <si>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</si>
  <si>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</si>
  <si>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</si>
  <si>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</si>
  <si>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</si>
  <si>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</si>
  <si>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</si>
  <si>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</si>
  <si>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</si>
  <si>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</si>
  <si>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</si>
  <si>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</si>
  <si>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</si>
  <si>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</si>
  <si>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</si>
  <si>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</si>
  <si>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</si>
  <si>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</si>
  <si>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</si>
  <si>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</si>
  <si>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</si>
  <si>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</si>
  <si>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</si>
  <si>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</si>
  <si>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</si>
  <si>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</si>
  <si>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</si>
  <si>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</si>
  <si>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</si>
  <si>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</si>
  <si>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</si>
  <si>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</si>
  <si>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</si>
  <si>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</si>
  <si>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</si>
  <si>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</si>
  <si>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</si>
  <si>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</si>
  <si>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</si>
  <si>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</si>
  <si>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</si>
  <si>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</si>
  <si>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</si>
  <si>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</si>
  <si>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</si>
  <si>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</si>
  <si>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</si>
  <si>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</si>
  <si>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</si>
  <si>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</si>
  <si>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</si>
  <si>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</si>
  <si>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</si>
  <si>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</si>
  <si>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</si>
  <si>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</si>
  <si>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</si>
  <si>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</si>
  <si>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</si>
  <si>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</si>
  <si>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</si>
  <si>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</si>
  <si>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</si>
  <si>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</si>
  <si>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</si>
  <si>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</si>
  <si>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</si>
  <si>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</si>
  <si>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</si>
  <si>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</si>
  <si>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</si>
  <si>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</si>
  <si>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</si>
  <si>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</si>
  <si>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</si>
  <si>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</si>
  <si>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</si>
  <si>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</si>
  <si>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</si>
  <si>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</si>
  <si>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</si>
  <si>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</si>
  <si>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</si>
  <si>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</si>
  <si>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</si>
  <si>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</si>
  <si>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</si>
  <si>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</si>
  <si>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</si>
  <si>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</si>
  <si>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</si>
  <si>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</si>
  <si>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</si>
  <si>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</si>
  <si>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</si>
  <si>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</si>
  <si>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</si>
  <si>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</si>
  <si>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</si>
  <si>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</si>
  <si>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</si>
  <si>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</si>
  <si>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</si>
  <si>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</si>
  <si>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</si>
  <si>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</si>
  <si>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</si>
  <si>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</si>
  <si>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</si>
  <si>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</si>
  <si>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</si>
  <si>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</si>
  <si>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</si>
  <si>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</si>
  <si>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</si>
  <si>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</si>
  <si>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</si>
  <si>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</si>
  <si>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</si>
  <si>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</si>
  <si>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</si>
  <si>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</si>
  <si>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</si>
  <si>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</si>
  <si>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</si>
  <si>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</si>
  <si>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</si>
  <si>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</si>
  <si>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</si>
  <si>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</si>
  <si>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</si>
  <si>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</si>
  <si>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</si>
  <si>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</si>
  <si>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</si>
  <si>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</si>
  <si>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</si>
  <si>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</si>
  <si>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</si>
  <si>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</si>
  <si>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</si>
  <si>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</si>
  <si>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</si>
  <si>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</si>
  <si>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</si>
  <si>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</si>
  <si>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</si>
  <si>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</si>
  <si>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</si>
  <si>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</si>
  <si>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</si>
  <si>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</si>
  <si>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</si>
  <si>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</si>
  <si>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</si>
  <si>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</si>
  <si>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</si>
  <si>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</si>
  <si>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</si>
  <si>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</si>
  <si>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</si>
  <si>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</si>
  <si>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</si>
  <si>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</si>
  <si>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</si>
  <si>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</si>
  <si>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</si>
  <si>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</si>
  <si>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</si>
  <si>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</si>
  <si>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</si>
  <si>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</si>
  <si>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</si>
  <si>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</si>
  <si>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</si>
  <si>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</si>
  <si>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</si>
  <si>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</si>
  <si>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</si>
  <si>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</si>
  <si>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</si>
  <si>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</si>
  <si>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</si>
  <si>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</si>
  <si>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</si>
  <si>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</si>
  <si>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</si>
  <si>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</si>
  <si>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</si>
  <si>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</si>
  <si>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</si>
  <si>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</si>
  <si>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</si>
  <si>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</si>
  <si>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</si>
  <si>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</si>
  <si>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</si>
  <si>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</si>
  <si>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</si>
  <si>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</si>
  <si>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</si>
  <si>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</si>
  <si>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</si>
  <si>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</si>
  <si>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</si>
  <si>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</si>
  <si>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</si>
  <si>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</si>
  <si>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</si>
  <si>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</si>
  <si>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</si>
  <si>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</si>
  <si>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</si>
  <si>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</si>
  <si>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</si>
  <si>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</si>
  <si>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</si>
  <si>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</si>
  <si>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</si>
  <si>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</si>
  <si>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</si>
  <si>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</si>
  <si>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</si>
  <si>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</si>
  <si>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</si>
  <si>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</si>
  <si>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</si>
  <si>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</si>
  <si>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</si>
  <si>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</si>
  <si>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</si>
  <si>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</si>
  <si>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</si>
  <si>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</si>
  <si>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</si>
  <si>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</si>
  <si>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</si>
  <si>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</si>
  <si>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</si>
  <si>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</si>
  <si>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</si>
  <si>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</si>
  <si>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</si>
  <si>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</si>
  <si>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</si>
  <si>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</si>
  <si>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</si>
  <si>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</si>
  <si>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</si>
  <si>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</si>
  <si>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</si>
  <si>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</si>
  <si>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</si>
  <si>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</si>
  <si>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</si>
  <si>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</si>
  <si>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</si>
  <si>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</si>
  <si>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</si>
  <si>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</si>
  <si>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</si>
  <si>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</si>
  <si>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</si>
  <si>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</si>
  <si>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</si>
  <si>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</si>
  <si>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</si>
  <si>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</si>
  <si>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</si>
  <si>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</si>
  <si>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</si>
  <si>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</si>
  <si>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</si>
  <si>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</si>
  <si>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</si>
  <si>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</si>
  <si>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</si>
  <si>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</si>
  <si>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</si>
  <si>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</si>
  <si>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</si>
  <si>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</si>
  <si>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</si>
  <si>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</si>
  <si>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</si>
  <si>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</si>
  <si>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</si>
  <si>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</si>
  <si>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</si>
  <si>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</si>
  <si>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</si>
  <si>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</si>
  <si>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</si>
  <si>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</si>
  <si>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</si>
  <si>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</si>
  <si>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</si>
  <si>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</si>
  <si>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</si>
  <si>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</si>
  <si>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</si>
  <si>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</si>
  <si>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</si>
  <si>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</si>
  <si>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</si>
  <si>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</si>
  <si>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</si>
  <si>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</si>
  <si>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</si>
  <si>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</si>
  <si>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</si>
  <si>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</si>
  <si>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</si>
  <si>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</si>
  <si>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</si>
  <si>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</si>
  <si>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</si>
  <si>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</si>
  <si>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</si>
  <si>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</si>
  <si>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</si>
  <si>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</si>
  <si>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</si>
  <si>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</si>
  <si>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</si>
  <si>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</si>
  <si>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</si>
  <si>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</si>
  <si>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</si>
  <si>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</si>
  <si>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</si>
  <si>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</si>
  <si>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</si>
  <si>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</si>
  <si>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</si>
  <si>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</si>
  <si>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</si>
  <si>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</si>
  <si>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</si>
  <si>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</si>
  <si>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</si>
  <si>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</si>
  <si>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</si>
  <si>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</si>
  <si>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</si>
  <si>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</si>
  <si>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</si>
  <si>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</si>
  <si>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</si>
  <si>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</si>
  <si>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</si>
  <si>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</si>
  <si>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</si>
  <si>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</si>
  <si>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</si>
  <si>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</si>
  <si>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</si>
  <si>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</si>
  <si>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</si>
  <si>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</si>
  <si>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</si>
  <si>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</si>
  <si>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</si>
  <si>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</si>
  <si>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</si>
  <si>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</si>
  <si>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</si>
  <si>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</si>
  <si>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</si>
  <si>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</si>
  <si>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</si>
  <si>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</si>
  <si>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</si>
  <si>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</si>
  <si>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</si>
  <si>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</si>
  <si>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</si>
  <si>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</si>
  <si>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</si>
  <si>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</si>
  <si>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</si>
  <si>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</si>
  <si>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</si>
  <si>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</si>
  <si>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</si>
  <si>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</si>
  <si>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</si>
  <si>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</si>
  <si>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</si>
  <si>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</si>
  <si>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</si>
  <si>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</si>
  <si>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</si>
  <si>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</si>
  <si>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</si>
  <si>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</si>
  <si>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</si>
  <si>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</si>
  <si>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</si>
  <si>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</si>
  <si>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</si>
  <si>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</si>
  <si>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</si>
  <si>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</si>
  <si>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</si>
  <si>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</si>
  <si>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</si>
  <si>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</si>
  <si>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</si>
  <si>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</si>
  <si>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</si>
  <si>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</si>
  <si>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</si>
  <si>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</si>
  <si>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</si>
  <si>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</si>
  <si>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</si>
  <si>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</si>
  <si>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</si>
  <si>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</si>
  <si>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</si>
  <si>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</si>
  <si>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</si>
  <si>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</si>
  <si>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</si>
  <si>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</si>
  <si>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</si>
  <si>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</si>
  <si>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</si>
  <si>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</si>
  <si>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</si>
  <si>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</si>
  <si>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</si>
  <si>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</si>
  <si>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</si>
  <si>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</si>
  <si>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</si>
  <si>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</si>
  <si>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</si>
  <si>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</si>
  <si>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</si>
  <si>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</si>
  <si>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</si>
  <si>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</si>
  <si>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</si>
  <si>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</si>
  <si>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</si>
  <si>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</si>
  <si>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</si>
  <si>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</si>
  <si>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</si>
  <si>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</si>
  <si>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</si>
  <si>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</si>
  <si>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</si>
  <si>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</si>
  <si>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</si>
  <si>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</si>
  <si>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</si>
  <si>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</si>
  <si>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</si>
  <si>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</si>
  <si>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</si>
  <si>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</si>
  <si>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</si>
  <si>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</si>
  <si>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</si>
  <si>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</si>
  <si>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</si>
  <si>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</si>
  <si>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</si>
  <si>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</si>
  <si>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</si>
  <si>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</si>
  <si>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</si>
  <si>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</si>
  <si>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</si>
  <si>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</si>
  <si>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</si>
  <si>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</si>
  <si>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</si>
  <si>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</si>
  <si>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</si>
  <si>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</si>
  <si>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</si>
  <si>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</si>
  <si>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</si>
  <si>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</si>
  <si>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</si>
  <si>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</si>
  <si>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</si>
  <si>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</si>
  <si>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</si>
  <si>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</si>
  <si>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</si>
  <si>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</si>
  <si>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</si>
  <si>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</si>
  <si>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</si>
  <si>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</si>
  <si>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</si>
  <si>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</si>
  <si>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</si>
  <si>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</si>
  <si>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</si>
  <si>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</si>
  <si>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</si>
  <si>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</si>
  <si>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</si>
  <si>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</si>
  <si>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</si>
  <si>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</si>
  <si>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</si>
  <si>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</si>
  <si>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</si>
  <si>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</si>
  <si>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</si>
  <si>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</si>
  <si>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</si>
  <si>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</si>
  <si>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</si>
  <si>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</si>
  <si>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</si>
  <si>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</si>
  <si>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</si>
  <si>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</si>
  <si>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</si>
  <si>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</si>
  <si>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</si>
  <si>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</si>
  <si>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</si>
  <si>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</si>
  <si>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</si>
  <si>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</si>
  <si>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</si>
  <si>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</si>
  <si>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</si>
  <si>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</si>
  <si>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</si>
  <si>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</si>
  <si>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</si>
  <si>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</si>
  <si>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</si>
  <si>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</si>
  <si>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</si>
  <si>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</si>
  <si>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</si>
  <si>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</si>
  <si>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</si>
  <si>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</si>
  <si>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</si>
  <si>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</si>
  <si>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</si>
  <si>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</si>
  <si>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</si>
  <si>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</si>
  <si>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</si>
  <si>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</si>
  <si>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</si>
  <si>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</si>
  <si>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</si>
  <si>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</si>
  <si>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</si>
  <si>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</si>
  <si>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</si>
  <si>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</si>
  <si>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</si>
  <si>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</si>
  <si>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</si>
  <si>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</si>
  <si>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</si>
  <si>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</si>
  <si>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</si>
  <si>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</si>
  <si>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</si>
  <si>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</si>
  <si>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</si>
  <si>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</si>
  <si>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</si>
  <si>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</si>
  <si>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</si>
  <si>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</si>
  <si>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</si>
  <si>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</si>
  <si>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</si>
  <si>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</si>
  <si>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</si>
  <si>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</si>
  <si>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</si>
  <si>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</si>
  <si>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</si>
  <si>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</si>
  <si>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</si>
  <si>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</si>
  <si>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</si>
  <si>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</si>
  <si>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</si>
  <si>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</si>
  <si>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</si>
  <si>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</si>
  <si>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</si>
  <si>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</si>
  <si>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</si>
  <si>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</si>
  <si>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</si>
  <si>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</si>
  <si>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</si>
  <si>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</si>
  <si>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</si>
  <si>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</si>
  <si>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</si>
  <si>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</si>
  <si>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</si>
  <si>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</si>
  <si>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</si>
  <si>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</si>
  <si>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</si>
  <si>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</si>
  <si>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</si>
  <si>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</si>
  <si>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</si>
  <si>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</si>
  <si>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</si>
  <si>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</si>
  <si>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</si>
  <si>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</si>
  <si>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</si>
  <si>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</si>
  <si>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</si>
  <si>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</si>
  <si>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</si>
  <si>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</si>
  <si>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</si>
  <si>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</si>
  <si>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</si>
  <si>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</si>
  <si>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</si>
  <si>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</si>
  <si>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</si>
  <si>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</si>
  <si>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</si>
  <si>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</si>
  <si>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</si>
  <si>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</si>
  <si>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</si>
  <si>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</si>
  <si>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</si>
  <si>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</si>
  <si>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</si>
  <si>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</si>
  <si>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</si>
  <si>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</si>
  <si>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</si>
  <si>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</si>
  <si>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</si>
  <si>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</si>
  <si>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</si>
  <si>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</si>
  <si>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</si>
  <si>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</si>
  <si>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</si>
  <si>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</si>
  <si>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</si>
  <si>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</si>
  <si>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</si>
  <si>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</si>
  <si>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</si>
  <si>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</si>
  <si>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</si>
  <si>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</si>
  <si>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</si>
  <si>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</si>
  <si>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</si>
  <si>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</si>
  <si>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</si>
  <si>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</si>
  <si>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</si>
  <si>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</si>
  <si>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</si>
  <si>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</si>
  <si>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</si>
  <si>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</si>
  <si>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</si>
  <si>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</si>
  <si>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</si>
  <si>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</si>
  <si>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</si>
  <si>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</si>
  <si>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</si>
  <si>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</si>
  <si>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</si>
  <si>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</si>
  <si>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</si>
  <si>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</si>
  <si>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</si>
  <si>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</si>
  <si>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</si>
  <si>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</si>
  <si>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</si>
  <si>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</si>
  <si>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</si>
  <si>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</si>
  <si>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</si>
  <si>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</si>
  <si>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</si>
  <si>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</si>
  <si>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</si>
  <si>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</si>
  <si>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</si>
  <si>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</si>
  <si>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</si>
  <si>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</si>
  <si>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</si>
  <si>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</si>
  <si>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</si>
  <si>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</si>
  <si>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</si>
  <si>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</si>
  <si>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</si>
  <si>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</si>
  <si>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</si>
  <si>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</si>
  <si>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</si>
  <si>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</si>
  <si>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</si>
  <si>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</si>
  <si>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</si>
  <si>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</si>
  <si>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</si>
  <si>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</si>
  <si>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</si>
  <si>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</si>
  <si>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</si>
  <si>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</si>
  <si>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</si>
  <si>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</si>
  <si>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</si>
  <si>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</si>
  <si>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</si>
  <si>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</si>
  <si>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</si>
  <si>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</si>
  <si>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</si>
  <si>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</si>
  <si>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</si>
  <si>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</si>
  <si>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</si>
  <si>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</si>
  <si>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</si>
  <si>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</si>
  <si>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</si>
  <si>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</si>
  <si>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</si>
  <si>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</si>
  <si>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</si>
  <si>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</si>
  <si>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</si>
  <si>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</si>
  <si>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</si>
  <si>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</si>
  <si>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</si>
  <si>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</si>
  <si>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</si>
  <si>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</si>
  <si>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</si>
  <si>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</si>
  <si>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</si>
  <si>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</si>
  <si>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</si>
  <si>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</si>
  <si>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</si>
  <si>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</si>
  <si>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</si>
  <si>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</si>
  <si>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</si>
  <si>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</si>
  <si>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</si>
  <si>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</si>
  <si>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</si>
  <si>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</si>
  <si>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</si>
  <si>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</si>
  <si>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</si>
  <si>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</si>
  <si>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</si>
  <si>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</si>
  <si>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</si>
  <si>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</si>
  <si>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</si>
  <si>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</si>
  <si>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</si>
  <si>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</si>
  <si>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</si>
  <si>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</si>
  <si>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</si>
  <si>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</si>
  <si>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</si>
  <si>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</si>
  <si>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</si>
  <si>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</si>
  <si>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</si>
  <si>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</si>
  <si>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</si>
  <si>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</si>
  <si>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</si>
  <si>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</si>
  <si>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</si>
  <si>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</si>
  <si>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</si>
  <si>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</si>
  <si>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</si>
  <si>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</si>
  <si>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</si>
  <si>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</si>
  <si>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</si>
  <si>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</si>
  <si>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</si>
  <si>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</si>
  <si>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</si>
  <si>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</si>
  <si>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</si>
  <si>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</si>
  <si>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</si>
  <si>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</si>
  <si>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</si>
  <si>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</si>
  <si>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</si>
  <si>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</si>
  <si>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</si>
  <si>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</si>
  <si>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</si>
  <si>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</si>
  <si>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</si>
  <si>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</si>
  <si>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</si>
  <si>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</si>
  <si>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</si>
  <si>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</si>
  <si>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</si>
  <si>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</si>
  <si>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</si>
  <si>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</si>
  <si>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</si>
  <si>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</si>
  <si>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</si>
  <si>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</si>
  <si>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</si>
  <si>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</si>
  <si>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</si>
  <si>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</si>
  <si>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</si>
  <si>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</si>
  <si>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</si>
  <si>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</si>
  <si>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</si>
  <si>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</si>
  <si>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</si>
  <si>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</si>
  <si>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</si>
  <si>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</si>
  <si>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</si>
  <si>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</si>
  <si>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</si>
  <si>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</si>
  <si>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</si>
  <si>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</si>
  <si>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</si>
  <si>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</si>
  <si>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</si>
  <si>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</si>
  <si>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</si>
  <si>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</si>
  <si>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</si>
  <si>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</si>
  <si>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</si>
  <si>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</si>
  <si>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</si>
  <si>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</si>
  <si>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</si>
  <si>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</si>
  <si>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</si>
  <si>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</si>
  <si>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</si>
  <si>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</si>
  <si>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</si>
  <si>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</si>
  <si>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</si>
  <si>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</si>
  <si>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</si>
  <si>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</si>
  <si>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</si>
  <si>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</si>
  <si>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</si>
  <si>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</si>
  <si>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</si>
  <si>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</si>
  <si>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</si>
  <si>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</si>
  <si>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</si>
  <si>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</si>
  <si>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</si>
  <si>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</si>
  <si>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</si>
  <si>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</si>
  <si>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</si>
  <si>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</si>
  <si>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</si>
  <si>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</si>
  <si>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</si>
  <si>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</si>
  <si>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</si>
  <si>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</si>
  <si>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</si>
  <si>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</si>
  <si>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</si>
  <si>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</si>
  <si>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</si>
  <si>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</si>
  <si>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</si>
  <si>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</si>
  <si>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</si>
  <si>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</si>
  <si>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</si>
  <si>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</si>
  <si>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</si>
  <si>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</si>
  <si>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</si>
  <si>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</si>
  <si>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</si>
  <si>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</si>
  <si>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</si>
  <si>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</si>
  <si>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</si>
  <si>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</si>
  <si>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</si>
  <si>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</si>
  <si>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</si>
  <si>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</si>
  <si>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</si>
  <si>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</si>
  <si>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</si>
  <si>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</si>
  <si>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</si>
  <si>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</si>
  <si>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</si>
  <si>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</si>
  <si>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</si>
  <si>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</si>
  <si>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</si>
  <si>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</si>
  <si>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</si>
  <si>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</si>
  <si>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</si>
  <si>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</si>
  <si>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</si>
  <si>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</si>
  <si>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</si>
  <si>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</si>
  <si>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</si>
  <si>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</si>
  <si>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</si>
  <si>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</si>
  <si>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</si>
  <si>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</si>
  <si>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</si>
  <si>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</si>
  <si>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</si>
  <si>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</si>
  <si>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</si>
  <si>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</si>
  <si>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</si>
  <si>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</si>
  <si>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</si>
  <si>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</si>
  <si>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</si>
  <si>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</si>
  <si>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</si>
  <si>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</si>
  <si>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</si>
  <si>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</si>
  <si>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</si>
  <si>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</si>
  <si>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</si>
  <si>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</si>
  <si>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</si>
  <si>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</si>
  <si>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</si>
  <si>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</si>
  <si>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</si>
  <si>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</si>
  <si>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</si>
  <si>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</si>
  <si>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</si>
  <si>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</si>
  <si>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</si>
  <si>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</si>
  <si>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</si>
  <si>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</si>
  <si>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</si>
  <si>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</si>
  <si>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</si>
  <si>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</si>
  <si>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</si>
  <si>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</si>
  <si>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</si>
  <si>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</si>
  <si>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</si>
  <si>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</si>
  <si>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</si>
  <si>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</si>
  <si>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</si>
  <si>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</si>
  <si>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</si>
  <si>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</si>
  <si>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</si>
  <si>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</si>
  <si>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</si>
  <si>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</si>
  <si>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</si>
  <si>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</si>
  <si>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</si>
  <si>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</si>
  <si>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</si>
  <si>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</si>
  <si>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</si>
  <si>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</si>
  <si>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</si>
  <si>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</si>
  <si>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</si>
  <si>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</si>
  <si>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</si>
  <si>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</si>
  <si>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</si>
  <si>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</si>
  <si>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</si>
  <si>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</si>
  <si>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</si>
  <si>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</si>
  <si>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</si>
  <si>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</si>
  <si>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</si>
  <si>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</si>
  <si>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</si>
  <si>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</si>
  <si>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</si>
  <si>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</si>
  <si>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</si>
  <si>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</si>
  <si>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</si>
  <si>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</si>
  <si>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</si>
  <si>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</si>
  <si>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</si>
  <si>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</si>
  <si>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</si>
  <si>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</si>
  <si>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</si>
  <si>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</si>
  <si>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</si>
  <si>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</si>
  <si>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</si>
  <si>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</si>
  <si>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</si>
  <si>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</si>
  <si>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</si>
  <si>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</si>
  <si>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</si>
  <si>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</si>
  <si>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</si>
  <si>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</si>
  <si>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</si>
  <si>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</si>
  <si>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</si>
  <si>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</si>
  <si>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</si>
  <si>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</si>
  <si>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</si>
  <si>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</si>
  <si>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</si>
  <si>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</si>
  <si>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</si>
  <si>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</si>
  <si>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</si>
  <si>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</si>
  <si>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</si>
  <si>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</si>
  <si>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</si>
  <si>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</si>
  <si>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</si>
  <si>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</si>
  <si>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</si>
  <si>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</si>
  <si>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</si>
  <si>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</si>
  <si>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</si>
  <si>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</si>
  <si>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</si>
  <si>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</si>
  <si>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</si>
  <si>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</si>
  <si>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</si>
  <si>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</si>
  <si>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</si>
  <si>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</si>
  <si>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</si>
  <si>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</si>
  <si>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</si>
  <si>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</si>
  <si>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</si>
  <si>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</si>
  <si>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</si>
  <si>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</si>
  <si>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</si>
  <si>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</si>
  <si>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</si>
  <si>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</si>
  <si>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</si>
  <si>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</si>
  <si>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</si>
  <si>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</si>
  <si>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</si>
  <si>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</si>
  <si>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</si>
  <si>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</si>
  <si>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</si>
  <si>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</si>
  <si>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</si>
  <si>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</si>
  <si>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</si>
  <si>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</si>
  <si>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</si>
  <si>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</si>
  <si>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</si>
  <si>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</si>
  <si>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</si>
  <si>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</si>
  <si>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</si>
  <si>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</si>
  <si>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</si>
  <si>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</si>
  <si>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</si>
  <si>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</si>
  <si>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</si>
  <si>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</si>
  <si>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</si>
  <si>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</si>
  <si>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</si>
  <si>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</si>
  <si>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</si>
  <si>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</si>
  <si>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</si>
  <si>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</si>
  <si>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</si>
  <si>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</si>
  <si>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</si>
  <si>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</si>
  <si>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</si>
  <si>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</si>
  <si>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</si>
  <si>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</si>
  <si>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</si>
  <si>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</si>
  <si>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</si>
  <si>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</si>
  <si>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</si>
  <si>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</si>
  <si>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</si>
  <si>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</si>
  <si>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</si>
  <si>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</si>
  <si>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</si>
  <si>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</si>
  <si>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</si>
  <si>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</si>
  <si>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</si>
  <si>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</si>
  <si>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</si>
  <si>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</si>
  <si>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</si>
  <si>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</si>
  <si>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</si>
  <si>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</si>
  <si>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</si>
  <si>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</si>
  <si>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</si>
  <si>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</si>
  <si>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</si>
  <si>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</si>
  <si>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</si>
  <si>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</si>
  <si>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</si>
  <si>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</si>
  <si>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</si>
  <si>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</si>
  <si>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</si>
  <si>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</si>
  <si>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</si>
  <si>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</si>
  <si>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</si>
  <si>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</si>
  <si>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</si>
  <si>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</si>
  <si>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</si>
  <si>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</si>
  <si>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</si>
  <si>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</si>
  <si>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</si>
  <si>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</si>
  <si>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</si>
  <si>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</si>
  <si>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</si>
  <si>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</si>
  <si>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</si>
  <si>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</si>
  <si>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</si>
  <si>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</si>
  <si>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</si>
  <si>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</si>
  <si>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</si>
  <si>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</si>
  <si>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</si>
  <si>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</si>
  <si>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</si>
  <si>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</si>
  <si>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</si>
  <si>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</si>
  <si>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</si>
  <si>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</si>
  <si>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</si>
  <si>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</si>
  <si>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</si>
  <si>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</si>
  <si>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</si>
  <si>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</si>
  <si>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</si>
  <si>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</si>
  <si>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</si>
  <si>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</si>
  <si>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</si>
  <si>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</si>
  <si>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</si>
  <si>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</si>
  <si>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</si>
  <si>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</si>
  <si>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</si>
  <si>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</si>
  <si>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</si>
  <si>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</si>
  <si>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</si>
  <si>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</si>
  <si>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</si>
  <si>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</si>
  <si>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</si>
  <si>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</si>
  <si>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</si>
  <si>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</si>
  <si>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</si>
  <si>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</si>
  <si>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</si>
  <si>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</si>
  <si>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</si>
  <si>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</si>
  <si>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</si>
  <si>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</si>
  <si>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</si>
  <si>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</si>
  <si>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</si>
  <si>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</si>
  <si>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</si>
  <si>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</si>
  <si>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</si>
  <si>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</si>
  <si>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</si>
  <si>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</si>
  <si>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</si>
  <si>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</si>
  <si>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</si>
  <si>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</si>
  <si>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</si>
  <si>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</si>
  <si>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</si>
  <si>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</si>
  <si>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</si>
  <si>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</si>
  <si>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</si>
  <si>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</si>
  <si>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</si>
  <si>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</si>
  <si>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</si>
  <si>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</si>
  <si>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</si>
  <si>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</si>
  <si>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</si>
  <si>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</si>
  <si>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</si>
  <si>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</si>
  <si>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</si>
  <si>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</si>
  <si>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</si>
  <si>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</si>
  <si>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</si>
  <si>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</si>
  <si>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</si>
  <si>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</si>
  <si>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</si>
  <si>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</si>
  <si>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</si>
  <si>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</si>
  <si>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</si>
  <si>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</si>
  <si>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</si>
  <si>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</si>
  <si>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</si>
  <si>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</si>
  <si>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</si>
  <si>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</si>
  <si>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</si>
  <si>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</si>
  <si>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</si>
  <si>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</si>
  <si>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</si>
  <si>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</si>
  <si>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</si>
  <si>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</si>
  <si>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</si>
  <si>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</si>
  <si>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</si>
  <si>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</si>
  <si>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</si>
  <si>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</si>
  <si>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</si>
  <si>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</si>
  <si>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</si>
  <si>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</si>
  <si>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</si>
  <si>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</si>
  <si>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</si>
  <si>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</si>
  <si>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</si>
  <si>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</si>
  <si>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</si>
  <si>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</si>
  <si>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</si>
  <si>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</si>
  <si>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</si>
  <si>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</si>
  <si>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</si>
  <si>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</si>
  <si>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</si>
  <si>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</si>
  <si>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</si>
  <si>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</si>
  <si>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</si>
  <si>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</si>
  <si>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</si>
  <si>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</si>
  <si>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</si>
  <si>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</si>
  <si>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</si>
  <si>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</si>
  <si>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</si>
  <si>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</si>
  <si>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</si>
  <si>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</si>
  <si>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</si>
  <si>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</si>
  <si>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</si>
  <si>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</si>
  <si>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</si>
  <si>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</si>
  <si>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</si>
  <si>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</si>
  <si>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</si>
  <si>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</si>
  <si>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</si>
  <si>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</si>
  <si>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</si>
  <si>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</si>
  <si>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</si>
  <si>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</si>
  <si>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</si>
  <si>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</si>
  <si>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</si>
  <si>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</si>
  <si>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</si>
  <si>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</si>
  <si>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</si>
  <si>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</si>
  <si>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</si>
  <si>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</si>
  <si>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</si>
  <si>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</si>
  <si>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</si>
  <si>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</si>
  <si>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</si>
  <si>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</si>
  <si>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</si>
  <si>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</si>
  <si>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</si>
  <si>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</si>
  <si>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</si>
  <si>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</si>
  <si>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</si>
  <si>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</si>
  <si>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</si>
  <si>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</si>
  <si>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</si>
  <si>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</si>
  <si>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</si>
  <si>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</si>
  <si>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</si>
  <si>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</si>
  <si>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</si>
  <si>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</si>
  <si>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</si>
  <si>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</si>
  <si>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</si>
  <si>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</si>
  <si>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</si>
  <si>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</si>
  <si>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</si>
  <si>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</si>
  <si>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</si>
  <si>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</si>
  <si>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</si>
  <si>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</si>
  <si>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</si>
  <si>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</si>
  <si>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</si>
  <si>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</si>
  <si>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</si>
  <si>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</si>
  <si>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</si>
  <si>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</si>
  <si>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</si>
  <si>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</si>
  <si>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</si>
  <si>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</si>
  <si>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</si>
  <si>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</si>
  <si>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</si>
  <si>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</si>
  <si>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</si>
  <si>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</si>
  <si>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</si>
  <si>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</si>
  <si>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</si>
  <si>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</si>
  <si>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</si>
  <si>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</si>
  <si>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</si>
  <si>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</si>
  <si>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</si>
  <si>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</si>
  <si>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</si>
  <si>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</si>
  <si>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</si>
  <si>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</si>
  <si>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</si>
  <si>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</si>
  <si>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</si>
  <si>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</si>
  <si>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</si>
  <si>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</si>
  <si>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</si>
  <si>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</si>
  <si>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</si>
  <si>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</si>
  <si>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</si>
  <si>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</si>
  <si>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</si>
  <si>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</si>
  <si>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</si>
  <si>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</si>
  <si>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</si>
  <si>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</si>
  <si>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</si>
  <si>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</si>
  <si>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</si>
  <si>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</si>
  <si>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</si>
  <si>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</si>
  <si>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</si>
  <si>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</si>
  <si>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</si>
  <si>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</si>
  <si>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</si>
  <si>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</si>
  <si>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</si>
  <si>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</si>
  <si>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</si>
  <si>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</si>
  <si>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</si>
  <si>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</si>
  <si>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</si>
  <si>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</si>
  <si>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</si>
  <si>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</si>
  <si>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</si>
  <si>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</si>
  <si>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</si>
  <si>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</si>
  <si>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</si>
  <si>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</si>
  <si>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</si>
  <si>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</si>
  <si>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</si>
  <si>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</si>
  <si>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</si>
  <si>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</si>
  <si>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</si>
  <si>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</si>
  <si>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</si>
  <si>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</si>
  <si>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</si>
  <si>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</si>
  <si>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</si>
  <si>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</si>
  <si>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</si>
  <si>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</si>
  <si>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</si>
  <si>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</si>
  <si>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</si>
  <si>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</si>
  <si>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</si>
  <si>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</si>
  <si>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</si>
  <si>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</si>
  <si>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</si>
  <si>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</si>
  <si>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</si>
  <si>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</si>
  <si>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</si>
  <si>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</si>
  <si>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</si>
  <si>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</si>
  <si>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</si>
  <si>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</si>
  <si>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</si>
  <si>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</si>
  <si>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</si>
  <si>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</si>
  <si>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</si>
  <si>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</si>
  <si>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</si>
  <si>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</si>
  <si>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</si>
  <si>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</si>
  <si>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</si>
  <si>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</si>
  <si>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</si>
  <si>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</si>
  <si>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</si>
  <si>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</si>
  <si>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</si>
  <si>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</si>
  <si>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</si>
  <si>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</si>
  <si>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</si>
  <si>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</si>
  <si>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</si>
  <si>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</si>
  <si>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</si>
  <si>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</si>
  <si>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</si>
  <si>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</si>
  <si>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</si>
  <si>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</si>
  <si>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</si>
  <si>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</si>
  <si>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</si>
  <si>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</si>
  <si>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</si>
  <si>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</si>
  <si>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</si>
  <si>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</si>
  <si>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</si>
  <si>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</si>
  <si>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</si>
  <si>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</si>
  <si>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</si>
  <si>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</si>
  <si>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</si>
  <si>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</si>
  <si>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</si>
  <si>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</si>
  <si>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</si>
  <si>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</si>
  <si>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</si>
  <si>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</si>
  <si>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</si>
  <si>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</si>
  <si>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</si>
  <si>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</si>
  <si>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</si>
  <si>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</si>
  <si>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</si>
  <si>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</si>
  <si>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</si>
  <si>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</si>
  <si>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</si>
  <si>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</si>
  <si>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</si>
  <si>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</si>
  <si>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</si>
  <si>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</si>
  <si>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</si>
  <si>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</si>
  <si>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</si>
  <si>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</si>
  <si>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</si>
  <si>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</si>
  <si>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</si>
  <si>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</si>
  <si>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</si>
  <si>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</si>
  <si>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</si>
  <si>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</si>
  <si>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</si>
  <si>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</si>
  <si>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</si>
  <si>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</si>
  <si>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</si>
  <si>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</si>
  <si>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</si>
  <si>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</si>
  <si>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</si>
  <si>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</si>
  <si>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</si>
  <si>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</si>
  <si>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</si>
  <si>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</si>
  <si>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</si>
  <si>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</si>
  <si>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</si>
  <si>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</si>
  <si>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</si>
  <si>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</si>
  <si>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</si>
  <si>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</si>
  <si>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</si>
  <si>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</si>
  <si>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</si>
  <si>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</si>
  <si>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</si>
  <si>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</si>
  <si>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</si>
  <si>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</si>
  <si>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</si>
  <si>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</si>
  <si>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</si>
  <si>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</si>
  <si>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</si>
  <si>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</si>
  <si>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</si>
  <si>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</si>
  <si>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</si>
  <si>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</si>
  <si>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</si>
  <si>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</si>
  <si>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</si>
  <si>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</si>
  <si>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</si>
  <si>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</si>
  <si>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</si>
  <si>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</si>
  <si>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</si>
  <si>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</si>
  <si>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</si>
  <si>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</si>
  <si>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</si>
  <si>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</si>
  <si>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</si>
  <si>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</si>
  <si>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</si>
  <si>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</si>
  <si>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</si>
  <si>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</si>
  <si>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</si>
  <si>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</si>
  <si>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</si>
  <si>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</si>
  <si>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</si>
  <si>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</si>
  <si>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</si>
  <si>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</si>
  <si>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</si>
  <si>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</si>
  <si>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</si>
  <si>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</si>
  <si>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</si>
  <si>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</si>
  <si>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</si>
  <si>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</si>
  <si>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</si>
  <si>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</si>
  <si>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</si>
  <si>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</si>
  <si>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</si>
  <si>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</si>
  <si>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</si>
  <si>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</si>
  <si>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</si>
  <si>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</si>
  <si>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</si>
  <si>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</si>
  <si>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</si>
  <si>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</si>
  <si>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</si>
  <si>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</si>
  <si>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</si>
  <si>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</si>
  <si>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</si>
  <si>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</si>
  <si>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</si>
  <si>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</si>
  <si>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</si>
  <si>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</si>
  <si>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</si>
  <si>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</si>
  <si>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</si>
  <si>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</si>
  <si>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</si>
  <si>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</si>
  <si>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</si>
  <si>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</si>
  <si>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</si>
  <si>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</si>
  <si>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</si>
  <si>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</si>
  <si>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</si>
  <si>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</si>
  <si>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</si>
  <si>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</si>
  <si>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</si>
  <si>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</si>
  <si>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</si>
  <si>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</si>
  <si>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</si>
  <si>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</si>
  <si>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</si>
  <si>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</si>
  <si>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</si>
  <si>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</si>
  <si>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</si>
  <si>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</si>
  <si>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</si>
  <si>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</si>
  <si>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</si>
  <si>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</si>
  <si>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</si>
  <si>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</si>
  <si>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</si>
  <si>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</si>
  <si>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</si>
  <si>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</si>
  <si>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</si>
  <si>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</si>
  <si>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</si>
  <si>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</si>
  <si>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</si>
  <si>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</si>
  <si>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</si>
  <si>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</si>
  <si>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</si>
  <si>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</si>
  <si>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</si>
  <si>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</si>
  <si>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</si>
  <si>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</si>
  <si>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</si>
  <si>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</si>
  <si>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</si>
  <si>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</si>
  <si>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</si>
  <si>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</si>
  <si>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</si>
  <si>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</si>
  <si>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</si>
  <si>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</si>
  <si>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</si>
  <si>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</si>
  <si>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</si>
  <si>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</si>
  <si>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</si>
  <si>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</si>
  <si>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</si>
  <si>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</si>
  <si>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</si>
  <si>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</si>
  <si>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</si>
  <si>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</si>
  <si>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</si>
  <si>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</si>
  <si>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</si>
  <si>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</si>
  <si>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</si>
  <si>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</si>
  <si>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</si>
  <si>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</si>
  <si>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</si>
  <si>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</si>
  <si>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</si>
  <si>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</si>
  <si>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</si>
  <si>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</si>
  <si>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</si>
  <si>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</si>
  <si>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</si>
  <si>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</si>
  <si>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</si>
  <si>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</si>
  <si>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</si>
  <si>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</si>
  <si>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</si>
  <si>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</si>
  <si>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</si>
  <si>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</si>
  <si>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</si>
  <si>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</si>
  <si>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</si>
  <si>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</si>
  <si>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</si>
  <si>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</si>
  <si>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</si>
  <si>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</si>
  <si>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</si>
  <si>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</si>
  <si>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</si>
  <si>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</si>
  <si>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</si>
  <si>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</si>
  <si>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</si>
  <si>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</si>
  <si>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</si>
  <si>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</si>
  <si>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</si>
  <si>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</si>
  <si>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</si>
  <si>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</si>
  <si>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</si>
  <si>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</si>
  <si>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</si>
  <si>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</si>
  <si>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</si>
  <si>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</si>
  <si>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</si>
  <si>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</si>
  <si>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</si>
  <si>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</si>
  <si>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</si>
  <si>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</si>
  <si>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</si>
  <si>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</si>
  <si>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</si>
  <si>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</si>
  <si>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</si>
  <si>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</si>
  <si>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</si>
  <si>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</si>
  <si>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</si>
  <si>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</si>
  <si>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</si>
  <si>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</si>
  <si>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</si>
  <si>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</si>
  <si>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</si>
  <si>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</si>
  <si>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</si>
  <si>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</si>
  <si>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</si>
  <si>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</si>
  <si>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</si>
  <si>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</si>
  <si>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</si>
  <si>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</si>
  <si>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</si>
  <si>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</si>
  <si>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</si>
  <si>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</si>
  <si>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</si>
  <si>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</si>
  <si>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</si>
  <si>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</si>
  <si>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</si>
  <si>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</si>
  <si>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</si>
  <si>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</si>
  <si>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</si>
  <si>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</si>
  <si>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</si>
  <si>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</si>
  <si>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</si>
  <si>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</si>
  <si>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</si>
  <si>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</si>
  <si>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</si>
  <si>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</si>
  <si>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</si>
  <si>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</si>
  <si>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</si>
  <si>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</si>
  <si>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</si>
  <si>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</si>
  <si>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</si>
  <si>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</si>
  <si>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</si>
  <si>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</si>
  <si>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</si>
  <si>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</si>
  <si>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</si>
  <si>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</si>
  <si>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</si>
  <si>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</si>
  <si>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</si>
  <si>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</si>
  <si>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</si>
  <si>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</si>
  <si>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</si>
  <si>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</si>
  <si>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</si>
  <si>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</si>
  <si>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</si>
  <si>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</si>
  <si>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</si>
  <si>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</si>
  <si>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</si>
  <si>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</si>
  <si>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</si>
  <si>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</si>
  <si>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</si>
  <si>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</si>
  <si>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</si>
  <si>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</si>
  <si>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</si>
  <si>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</si>
  <si>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</si>
  <si>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</si>
  <si>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</si>
  <si>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</si>
  <si>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</si>
  <si>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</si>
  <si>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</si>
  <si>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</si>
  <si>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</si>
  <si>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</si>
  <si>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</si>
  <si>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</si>
  <si>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</si>
  <si>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</si>
  <si>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</si>
  <si>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</si>
  <si>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</si>
  <si>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</si>
  <si>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</si>
  <si>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</si>
  <si>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</si>
  <si>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</si>
  <si>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</si>
  <si>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</si>
  <si>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</si>
  <si>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</si>
  <si>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</si>
  <si>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</si>
  <si>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</si>
  <si>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</si>
  <si>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</si>
  <si>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</si>
  <si>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</si>
  <si>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</si>
  <si>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</si>
  <si>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</si>
  <si>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</si>
  <si>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</si>
  <si>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</si>
  <si>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</si>
  <si>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</si>
  <si>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</si>
  <si>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</si>
  <si>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</si>
  <si>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</si>
  <si>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</si>
  <si>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</si>
  <si>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</si>
  <si>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</si>
  <si>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</si>
  <si>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</si>
  <si>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</si>
  <si>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</si>
  <si>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</si>
  <si>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</si>
  <si>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</si>
  <si>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</si>
  <si>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</si>
  <si>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</si>
  <si>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</si>
  <si>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</si>
  <si>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</si>
  <si>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</si>
  <si>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</si>
  <si>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</si>
  <si>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</si>
  <si>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</si>
  <si>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</si>
  <si>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</si>
  <si>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</si>
  <si>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</si>
  <si>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</si>
  <si>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</si>
  <si>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</si>
  <si>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</si>
  <si>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</si>
  <si>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</si>
  <si>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</si>
  <si>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</si>
  <si>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</si>
  <si>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</si>
  <si>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</si>
  <si>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</si>
  <si>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</si>
  <si>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</si>
  <si>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</si>
  <si>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</si>
  <si>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</si>
  <si>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</si>
  <si>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</si>
  <si>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</si>
  <si>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</si>
  <si>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</si>
  <si>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</si>
  <si>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</si>
  <si>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</si>
  <si>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</si>
  <si>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</si>
  <si>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</si>
  <si>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</si>
  <si>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</si>
  <si>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</si>
  <si>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</si>
  <si>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</si>
  <si>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</si>
  <si>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</si>
  <si>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</si>
  <si>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</si>
  <si>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</si>
  <si>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</si>
  <si>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</si>
  <si>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</si>
  <si>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</si>
  <si>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</si>
  <si>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</si>
  <si>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</si>
  <si>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</si>
  <si>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</si>
  <si>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</si>
  <si>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</si>
  <si>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</si>
  <si>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</si>
  <si>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</si>
  <si>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</si>
  <si>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</si>
  <si>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</si>
  <si>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</si>
  <si>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</si>
  <si>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</si>
  <si>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</si>
  <si>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</si>
  <si>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</si>
  <si>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</si>
  <si>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</si>
  <si>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</si>
  <si>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</si>
  <si>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</si>
  <si>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</si>
  <si>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</si>
  <si>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</si>
  <si>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</si>
  <si>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</si>
  <si>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</si>
  <si>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</si>
  <si>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</si>
  <si>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</si>
  <si>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</si>
  <si>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</si>
  <si>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</si>
  <si>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</si>
  <si>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</si>
  <si>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</si>
  <si>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</si>
  <si>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</si>
  <si>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</si>
  <si>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</si>
  <si>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</si>
  <si>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</si>
  <si>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</si>
  <si>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</si>
  <si>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</si>
  <si>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</si>
  <si>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</si>
  <si>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</si>
  <si>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</si>
  <si>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</si>
  <si>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</si>
  <si>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</si>
  <si>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</si>
  <si>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</si>
  <si>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</si>
  <si>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</si>
  <si>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</si>
  <si>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</si>
  <si>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</si>
  <si>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</si>
  <si>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</si>
  <si>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</si>
  <si>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</si>
  <si>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</si>
  <si>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</si>
  <si>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</si>
  <si>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</si>
  <si>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</si>
  <si>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</si>
  <si>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</si>
  <si>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</si>
  <si>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</si>
  <si>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</si>
  <si>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</si>
  <si>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</si>
  <si>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</si>
  <si>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</si>
  <si>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</si>
  <si>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</si>
  <si>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</si>
  <si>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</si>
  <si>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</si>
  <si>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</si>
  <si>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</si>
  <si>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</si>
  <si>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</si>
  <si>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</si>
  <si>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</si>
  <si>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</si>
  <si>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</si>
  <si>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</si>
  <si>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</si>
  <si>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</si>
  <si>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</si>
  <si>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</si>
  <si>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</si>
  <si>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</si>
  <si>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</si>
  <si>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</si>
  <si>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</si>
  <si>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</si>
  <si>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</si>
  <si>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</si>
  <si>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</si>
  <si>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</si>
  <si>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</si>
  <si>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</si>
  <si>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</si>
  <si>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</si>
  <si>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</si>
  <si>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</si>
  <si>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</si>
  <si>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</si>
  <si>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</si>
  <si>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</si>
  <si>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</si>
  <si>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</si>
  <si>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</si>
  <si>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</si>
  <si>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</si>
  <si>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</si>
  <si>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</si>
  <si>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</si>
  <si>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</si>
  <si>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</si>
  <si>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</si>
  <si>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</si>
  <si>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</si>
  <si>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</si>
  <si>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</si>
  <si>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</si>
  <si>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</si>
  <si>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</si>
  <si>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</si>
  <si>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</si>
  <si>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</si>
  <si>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</si>
  <si>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</si>
  <si>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</si>
  <si>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</si>
  <si>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</si>
  <si>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</si>
  <si>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</si>
  <si>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</si>
  <si>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</si>
  <si>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</si>
  <si>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</si>
  <si>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</si>
  <si>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</si>
  <si>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</si>
  <si>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</si>
  <si>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</si>
  <si>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</si>
  <si>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</si>
  <si>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</si>
  <si>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</si>
  <si>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</si>
  <si>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</si>
  <si>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</si>
  <si>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</si>
  <si>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</si>
  <si>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</si>
  <si>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</si>
  <si>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</si>
  <si>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</si>
  <si>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</si>
  <si>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</si>
  <si>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</si>
  <si>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</si>
  <si>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</si>
  <si>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</si>
  <si>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</si>
  <si>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</si>
  <si>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</si>
  <si>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</si>
  <si>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</si>
  <si>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</si>
  <si>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</si>
  <si>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</si>
  <si>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</si>
  <si>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</si>
  <si>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</si>
  <si>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</si>
  <si>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</si>
  <si>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</si>
  <si>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</si>
  <si>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</si>
  <si>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</si>
  <si>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</si>
  <si>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</si>
  <si>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</si>
  <si>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</si>
  <si>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</si>
  <si>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</si>
  <si>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</si>
  <si>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</si>
  <si>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</si>
  <si>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</si>
  <si>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</si>
  <si>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</si>
  <si>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</si>
  <si>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</si>
  <si>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</si>
  <si>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</si>
  <si>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</si>
  <si>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</si>
  <si>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</si>
  <si>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</si>
  <si>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</si>
  <si>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</si>
  <si>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</si>
  <si>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</si>
  <si>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</si>
  <si>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</si>
  <si>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</si>
  <si>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</si>
  <si>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</si>
  <si>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</si>
  <si>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</si>
  <si>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</si>
  <si>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</si>
  <si>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</si>
  <si>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</si>
  <si>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</si>
  <si>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</si>
  <si>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</si>
  <si>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</si>
  <si>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</si>
  <si>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</si>
  <si>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</si>
  <si>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</si>
  <si>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</si>
  <si>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</si>
  <si>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</si>
  <si>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</si>
  <si>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</si>
  <si>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</si>
  <si>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</si>
  <si>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</si>
  <si>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</si>
  <si>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</si>
  <si>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</si>
  <si>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</si>
  <si>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</si>
  <si>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</si>
  <si>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</si>
  <si>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</si>
  <si>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</si>
  <si>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</si>
  <si>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</si>
  <si>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</si>
  <si>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</si>
  <si>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</si>
  <si>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</si>
  <si>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</si>
  <si>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</si>
  <si>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</si>
  <si>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</si>
  <si>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</si>
  <si>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</si>
  <si>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</si>
  <si>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</si>
  <si>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</si>
  <si>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</si>
  <si>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</si>
  <si>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</si>
  <si>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</si>
  <si>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</si>
  <si>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</si>
  <si>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</si>
  <si>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</si>
  <si>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</si>
  <si>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</si>
  <si>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</si>
  <si>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</si>
  <si>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</si>
  <si>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</si>
  <si>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</si>
  <si>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</si>
  <si>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</si>
  <si>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</si>
  <si>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</si>
  <si>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</si>
  <si>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</si>
  <si>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</si>
  <si>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</si>
  <si>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</si>
  <si>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</si>
  <si>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</si>
  <si>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</si>
  <si>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</si>
  <si>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</si>
  <si>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</si>
  <si>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</si>
  <si>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</si>
  <si>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</si>
  <si>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</si>
  <si>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</si>
  <si>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</si>
  <si>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</si>
  <si>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</si>
  <si>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</si>
  <si>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</si>
  <si>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</si>
  <si>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</si>
  <si>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</si>
  <si>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</si>
  <si>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</si>
  <si>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</si>
  <si>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</si>
  <si>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</si>
  <si>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</si>
  <si>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</si>
  <si>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</si>
  <si>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</si>
  <si>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</si>
  <si>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</si>
  <si>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</si>
  <si>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</si>
  <si>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</si>
  <si>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</si>
  <si>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</si>
  <si>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</si>
  <si>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</si>
  <si>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</si>
  <si>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</si>
  <si>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</si>
  <si>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</si>
  <si>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</si>
  <si>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</si>
  <si>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</si>
  <si>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</si>
  <si>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</si>
  <si>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</si>
  <si>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</si>
  <si>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</si>
  <si>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</si>
  <si>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</si>
  <si>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</si>
  <si>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</si>
  <si>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</si>
  <si>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</si>
  <si>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</si>
  <si>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</si>
  <si>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</si>
  <si>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</si>
  <si>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</si>
  <si>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</si>
  <si>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</si>
  <si>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</si>
  <si>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</si>
  <si>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</si>
  <si>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</si>
  <si>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</si>
  <si>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</si>
  <si>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</si>
  <si>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</si>
  <si>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</si>
  <si>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</si>
  <si>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</si>
  <si>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</si>
  <si>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</si>
  <si>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</si>
  <si>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</si>
  <si>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</si>
  <si>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</si>
  <si>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</si>
  <si>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</si>
  <si>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</si>
  <si>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</si>
  <si>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</si>
  <si>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</si>
  <si>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</si>
  <si>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</si>
  <si>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</si>
  <si>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</si>
  <si>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</si>
  <si>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</si>
  <si>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</si>
  <si>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</si>
  <si>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</si>
  <si>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</si>
  <si>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</si>
  <si>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</si>
  <si>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</si>
  <si>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</si>
  <si>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</si>
  <si>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</si>
  <si>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</si>
  <si>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</si>
  <si>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</si>
  <si>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</si>
  <si>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</si>
  <si>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</si>
  <si>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</si>
  <si>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</si>
  <si>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</si>
  <si>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</si>
  <si>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</si>
  <si>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</si>
  <si>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</si>
  <si>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</si>
  <si>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</si>
  <si>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</si>
  <si>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</si>
  <si>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</si>
  <si>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</si>
  <si>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</si>
  <si>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</si>
  <si>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</si>
  <si>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</si>
  <si>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</si>
  <si>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</si>
  <si>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</si>
  <si>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</si>
  <si>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</si>
  <si>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</si>
  <si>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</si>
  <si>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</si>
  <si>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</si>
  <si>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</si>
  <si>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</si>
  <si>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</si>
  <si>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</si>
  <si>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</si>
  <si>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</si>
  <si>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</si>
  <si>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</si>
  <si>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</si>
  <si>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</si>
  <si>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</si>
  <si>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</si>
  <si>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</si>
  <si>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</si>
  <si>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</si>
  <si>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</si>
  <si>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</si>
  <si>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</si>
  <si>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</si>
  <si>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</si>
  <si>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</si>
  <si>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</si>
  <si>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</si>
  <si>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</si>
  <si>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</si>
  <si>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</si>
  <si>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</si>
  <si>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</si>
  <si>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</si>
  <si>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</si>
  <si>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</si>
  <si>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</si>
  <si>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</si>
  <si>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</si>
  <si>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</si>
  <si>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</si>
  <si>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</si>
  <si>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</si>
  <si>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</si>
  <si>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</si>
  <si>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</si>
  <si>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</si>
  <si>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</si>
  <si>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</si>
  <si>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</si>
  <si>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</si>
  <si>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</si>
  <si>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</si>
  <si>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</si>
  <si>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</si>
  <si>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</si>
  <si>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</si>
  <si>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</si>
  <si>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</si>
  <si>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</si>
  <si>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</si>
  <si>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</si>
  <si>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</si>
  <si>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</si>
  <si>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</si>
  <si>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</si>
  <si>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</si>
  <si>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</si>
  <si>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</si>
  <si>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</si>
  <si>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</si>
  <si>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</si>
  <si>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</si>
  <si>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</si>
  <si>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</si>
  <si>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</si>
  <si>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</si>
  <si>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</si>
  <si>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</si>
  <si>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</si>
  <si>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</si>
  <si>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</si>
  <si>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</si>
  <si>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</si>
  <si>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</si>
  <si>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</si>
  <si>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</si>
  <si>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</si>
  <si>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</si>
  <si>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</si>
  <si>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</si>
  <si>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</si>
  <si>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</si>
  <si>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</si>
  <si>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</si>
  <si>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</si>
  <si>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</si>
  <si>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</si>
  <si>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</si>
  <si>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</si>
  <si>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</si>
  <si>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</si>
  <si>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</si>
  <si>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</si>
  <si>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</si>
  <si>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</si>
  <si>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</si>
  <si>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</si>
  <si>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</si>
  <si>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</si>
  <si>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</si>
  <si>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</si>
  <si>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</si>
  <si>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</si>
  <si>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</si>
  <si>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</si>
  <si>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</si>
  <si>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</si>
  <si>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</si>
  <si>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</si>
  <si>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</si>
  <si>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</si>
  <si>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</si>
  <si>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</si>
  <si>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</si>
  <si>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</si>
  <si>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</si>
  <si>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</si>
  <si>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</si>
  <si>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</si>
  <si>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</si>
  <si>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</si>
  <si>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</si>
  <si>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</si>
  <si>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</si>
  <si>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</si>
  <si>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</si>
  <si>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</si>
  <si>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</si>
  <si>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</si>
  <si>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</si>
  <si>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</si>
  <si>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</si>
  <si>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</si>
  <si>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</si>
  <si>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</si>
  <si>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</si>
  <si>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</si>
  <si>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</si>
  <si>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</si>
  <si>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</si>
  <si>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</si>
  <si>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</si>
  <si>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</si>
  <si>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</si>
  <si>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</si>
  <si>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</si>
  <si>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</si>
  <si>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</si>
  <si>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</si>
  <si>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</si>
  <si>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</si>
  <si>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</si>
  <si>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</si>
  <si>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</si>
  <si>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</si>
  <si>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</si>
  <si>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</si>
  <si>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</si>
  <si>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</si>
  <si>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</si>
  <si>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</si>
  <si>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</si>
  <si>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</si>
  <si>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</si>
  <si>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</si>
  <si>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</si>
  <si>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</si>
  <si>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</si>
  <si>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</si>
  <si>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</si>
  <si>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</si>
  <si>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</si>
  <si>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</si>
  <si>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</si>
  <si>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</si>
  <si>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</si>
  <si>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</si>
  <si>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</si>
  <si>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</si>
  <si>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</si>
  <si>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</si>
  <si>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</si>
  <si>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</si>
  <si>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</si>
  <si>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</si>
  <si>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</si>
  <si>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</si>
  <si>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</si>
  <si>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</si>
  <si>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</si>
  <si>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</si>
  <si>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</si>
  <si>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</si>
  <si>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</si>
  <si>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</si>
  <si>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</si>
  <si>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</si>
  <si>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</si>
  <si>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</si>
  <si>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</si>
  <si>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</si>
  <si>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</si>
  <si>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</si>
  <si>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</si>
  <si>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</si>
  <si>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</si>
  <si>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</si>
  <si>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</si>
  <si>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</si>
  <si>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</si>
  <si>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</si>
  <si>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</si>
  <si>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</si>
  <si>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</si>
  <si>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</si>
  <si>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</si>
  <si>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</si>
  <si>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</si>
  <si>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</si>
  <si>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</si>
  <si>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</si>
  <si>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</si>
  <si>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</si>
  <si>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</si>
  <si>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</si>
  <si>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</si>
  <si>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</si>
  <si>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</si>
  <si>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</si>
  <si>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</si>
  <si>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</si>
  <si>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</si>
  <si>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</si>
  <si>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</si>
  <si>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</si>
  <si>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</si>
  <si>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</si>
  <si>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</si>
  <si>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</si>
  <si>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</si>
  <si>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</si>
  <si>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</si>
  <si>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</si>
  <si>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</si>
  <si>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</si>
  <si>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</si>
  <si>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</si>
  <si>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</si>
  <si>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</si>
  <si>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</si>
  <si>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</si>
  <si>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</si>
  <si>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</si>
  <si>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</si>
  <si>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</si>
  <si>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</si>
  <si>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</si>
  <si>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</si>
  <si>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</si>
  <si>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</si>
  <si>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</si>
  <si>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</si>
  <si>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</si>
  <si>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</si>
  <si>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</si>
  <si>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</si>
  <si>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</si>
  <si>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</si>
  <si>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</si>
  <si>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</si>
  <si>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</si>
  <si>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</si>
  <si>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</si>
  <si>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</si>
  <si>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</si>
  <si>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</si>
  <si>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</si>
  <si>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</si>
  <si>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</si>
  <si>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</si>
  <si>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</si>
  <si>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</si>
  <si>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</si>
  <si>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</si>
  <si>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</si>
  <si>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</si>
  <si>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</si>
  <si>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</si>
  <si>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</si>
  <si>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</si>
  <si>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</si>
  <si>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</si>
  <si>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</si>
  <si>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</si>
  <si>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</si>
  <si>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</si>
  <si>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</si>
  <si>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</si>
  <si>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</si>
  <si>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</si>
  <si>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</si>
  <si>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</si>
  <si>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</si>
  <si>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</si>
  <si>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</si>
  <si>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</si>
  <si>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</si>
  <si>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</si>
  <si>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</si>
  <si>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</si>
  <si>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</si>
  <si>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</si>
  <si>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</si>
  <si>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</si>
  <si>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</si>
  <si>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</si>
  <si>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</si>
  <si>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</si>
  <si>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</si>
  <si>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</si>
  <si>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</si>
  <si>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</si>
  <si>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</si>
  <si>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</si>
  <si>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</si>
  <si>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</si>
  <si>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</si>
  <si>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</si>
  <si>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</si>
  <si>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</si>
  <si>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</si>
  <si>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</si>
  <si>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</si>
  <si>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</si>
  <si>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</si>
  <si>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</si>
  <si>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</si>
  <si>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</si>
  <si>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</si>
  <si>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</si>
  <si>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</si>
  <si>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</si>
  <si>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</si>
  <si>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</si>
  <si>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</si>
  <si>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</si>
  <si>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</si>
  <si>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</si>
  <si>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</si>
  <si>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</si>
  <si>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</si>
  <si>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</si>
  <si>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</si>
  <si>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</si>
  <si>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</si>
  <si>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</si>
  <si>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</si>
  <si>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</si>
  <si>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</si>
  <si>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</si>
  <si>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</si>
  <si>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</si>
  <si>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</si>
  <si>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</si>
  <si>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</si>
  <si>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</si>
  <si>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</si>
  <si>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</si>
  <si>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</si>
  <si>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</si>
  <si>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</si>
  <si>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</si>
  <si>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</si>
  <si>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</si>
  <si>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</si>
  <si>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</si>
  <si>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</si>
  <si>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</si>
  <si>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</si>
  <si>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</si>
  <si>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</si>
  <si>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</si>
  <si>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</si>
  <si>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</si>
  <si>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</si>
  <si>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</si>
  <si>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</si>
  <si>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</si>
  <si>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</si>
  <si>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</si>
  <si>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</si>
  <si>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</si>
  <si>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</si>
  <si>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</si>
  <si>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</si>
  <si>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</si>
  <si>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</si>
  <si>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</si>
  <si>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</si>
  <si>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</si>
  <si>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</si>
  <si>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</si>
  <si>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</si>
  <si>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</si>
  <si>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</si>
  <si>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</si>
  <si>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</si>
  <si>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</si>
  <si>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</si>
  <si>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</si>
  <si>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</si>
  <si>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</si>
  <si>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</si>
  <si>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</si>
  <si>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</si>
  <si>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</si>
  <si>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</si>
  <si>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</si>
  <si>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</si>
  <si>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</si>
  <si>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</si>
  <si>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</si>
  <si>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</si>
  <si>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</si>
  <si>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</si>
  <si>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</si>
  <si>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</si>
  <si>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</si>
  <si>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</si>
  <si>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</si>
  <si>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</si>
  <si>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</si>
  <si>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</si>
  <si>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</si>
  <si>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</si>
  <si>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</si>
  <si>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</si>
  <si>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</si>
  <si>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</si>
  <si>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</si>
  <si>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</si>
  <si>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</si>
  <si>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</si>
  <si>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</si>
  <si>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</si>
  <si>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</si>
  <si>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</si>
  <si>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</si>
  <si>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</si>
  <si>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</si>
  <si>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</si>
  <si>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</si>
  <si>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</si>
  <si>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</si>
  <si>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</si>
  <si>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</si>
  <si>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</si>
  <si>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</si>
  <si>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</si>
  <si>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</si>
  <si>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</si>
  <si>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</si>
  <si>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</si>
  <si>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</si>
  <si>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</si>
  <si>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</si>
  <si>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</si>
  <si>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</si>
  <si>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</si>
  <si>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</si>
  <si>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</si>
  <si>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</si>
  <si>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</si>
  <si>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</si>
  <si>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</si>
  <si>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</si>
  <si>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</si>
  <si>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</si>
  <si>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</si>
  <si>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</si>
  <si>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</si>
  <si>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</si>
  <si>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</si>
  <si>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</si>
  <si>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</si>
  <si>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</si>
  <si>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</si>
  <si>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</si>
  <si>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</si>
  <si>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</si>
  <si>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</si>
  <si>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</si>
  <si>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</si>
  <si>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</si>
  <si>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</si>
  <si>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</si>
  <si>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</si>
  <si>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</si>
  <si>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</si>
  <si>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</si>
  <si>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</si>
  <si>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</si>
  <si>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</si>
  <si>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</si>
  <si>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</si>
  <si>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</si>
  <si>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</si>
  <si>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</si>
  <si>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</si>
  <si>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</si>
  <si>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</si>
  <si>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</si>
  <si>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</si>
  <si>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</si>
  <si>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</si>
  <si>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</si>
  <si>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</si>
  <si>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</si>
  <si>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</si>
  <si>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</si>
  <si>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</si>
  <si>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</si>
  <si>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</si>
  <si>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</si>
  <si>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</si>
  <si>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</si>
  <si>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</si>
  <si>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</si>
  <si>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</si>
  <si>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</si>
  <si>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</si>
  <si>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</si>
  <si>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</si>
  <si>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</si>
  <si>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</si>
  <si>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</si>
  <si>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</si>
  <si>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</si>
  <si>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</si>
  <si>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</si>
  <si>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</si>
  <si>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</si>
  <si>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</si>
  <si>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</si>
  <si>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</si>
  <si>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</si>
  <si>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</si>
  <si>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</si>
  <si>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</si>
  <si>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</si>
  <si>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</si>
  <si>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</si>
  <si>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</si>
  <si>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</si>
  <si>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</si>
  <si>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</si>
  <si>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</si>
  <si>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</si>
  <si>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</si>
  <si>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</si>
  <si>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</si>
  <si>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</si>
  <si>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</si>
  <si>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</si>
  <si>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</si>
  <si>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</si>
  <si>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</si>
  <si>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</si>
  <si>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</si>
  <si>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</si>
  <si>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</si>
  <si>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</si>
  <si>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</si>
  <si>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</si>
  <si>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</si>
  <si>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</si>
  <si>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</si>
  <si>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</si>
  <si>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</si>
  <si>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</si>
  <si>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</si>
  <si>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</si>
  <si>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</si>
  <si>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</si>
  <si>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</si>
  <si>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</si>
  <si>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</si>
  <si>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</si>
  <si>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</si>
  <si>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</si>
  <si>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</si>
  <si>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</si>
  <si>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</si>
  <si>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</si>
  <si>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</si>
  <si>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</si>
  <si>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</si>
  <si>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</si>
  <si>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</si>
  <si>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</si>
  <si>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</si>
  <si>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</si>
  <si>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</si>
  <si>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</si>
  <si>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</si>
  <si>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</si>
  <si>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</si>
  <si>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</si>
  <si>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</si>
  <si>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</si>
  <si>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</si>
  <si>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</si>
  <si>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</si>
  <si>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</si>
  <si>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</si>
  <si>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</si>
  <si>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</si>
  <si>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</si>
  <si>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</si>
  <si>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</si>
  <si>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</si>
  <si>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</si>
  <si>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</si>
  <si>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</si>
  <si>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</si>
  <si>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</si>
  <si>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</si>
  <si>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</si>
  <si>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</si>
  <si>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</si>
  <si>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</si>
  <si>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</si>
  <si>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</si>
  <si>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</si>
  <si>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</si>
  <si>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</si>
  <si>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</si>
  <si>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</si>
  <si>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</si>
  <si>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</si>
  <si>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</si>
  <si>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</si>
  <si>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</si>
  <si>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</si>
  <si>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</si>
  <si>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</si>
  <si>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</si>
  <si>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</si>
  <si>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</si>
  <si>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</si>
  <si>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</si>
  <si>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</si>
  <si>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</si>
  <si>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</si>
  <si>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</si>
  <si>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</si>
  <si>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</si>
  <si>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</si>
  <si>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</si>
  <si>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</si>
  <si>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</si>
  <si>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</si>
  <si>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</si>
  <si>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</si>
  <si>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</si>
  <si>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</si>
  <si>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</si>
  <si>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</si>
  <si>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</si>
  <si>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</si>
  <si>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</si>
  <si>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</si>
  <si>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</si>
  <si>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</si>
  <si>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</si>
  <si>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</si>
  <si>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</si>
  <si>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</si>
  <si>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</si>
  <si>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</si>
  <si>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</si>
  <si>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</si>
  <si>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</si>
  <si>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</si>
  <si>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</si>
  <si>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</si>
  <si>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</si>
  <si>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</si>
  <si>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</si>
  <si>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</si>
  <si>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</si>
  <si>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</si>
  <si>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</si>
  <si>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</si>
  <si>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</si>
  <si>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</si>
  <si>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</si>
  <si>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</si>
  <si>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</si>
  <si>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</si>
  <si>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</si>
  <si>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</si>
  <si>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</si>
  <si>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</si>
  <si>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</si>
  <si>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</si>
  <si>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</si>
  <si>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</si>
  <si>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</si>
  <si>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</si>
  <si>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</si>
  <si>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</si>
  <si>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</si>
  <si>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</si>
  <si>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</si>
  <si>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</si>
  <si>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</si>
  <si>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</si>
  <si>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</si>
  <si>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</si>
  <si>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</si>
  <si>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</si>
  <si>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</si>
  <si>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</si>
  <si>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</si>
  <si>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</si>
  <si>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</si>
  <si>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</si>
  <si>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</si>
  <si>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</si>
  <si>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</si>
  <si>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</si>
  <si>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</si>
  <si>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</si>
  <si>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</si>
  <si>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</si>
  <si>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</si>
  <si>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</si>
  <si>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</si>
  <si>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</si>
  <si>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</si>
  <si>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</si>
  <si>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</si>
  <si>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</si>
  <si>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</si>
  <si>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</si>
  <si>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</si>
  <si>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</si>
  <si>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</si>
  <si>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</si>
  <si>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</si>
  <si>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</si>
  <si>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</si>
  <si>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</si>
  <si>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</si>
  <si>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</si>
  <si>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</si>
  <si>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</si>
  <si>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</si>
  <si>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</si>
  <si>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</si>
  <si>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</si>
  <si>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</si>
  <si>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</si>
  <si>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</si>
  <si>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</si>
  <si>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</si>
  <si>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</si>
  <si>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</si>
  <si>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</si>
  <si>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</si>
  <si>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</si>
  <si>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</si>
  <si>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</si>
  <si>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</si>
  <si>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</si>
  <si>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</si>
  <si>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</si>
  <si>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</si>
  <si>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</si>
  <si>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</si>
  <si>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</si>
  <si>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</si>
  <si>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</si>
  <si>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</si>
  <si>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</si>
  <si>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</si>
  <si>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</si>
  <si>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</si>
  <si>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</si>
  <si>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</si>
  <si>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</si>
  <si>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</si>
  <si>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</si>
  <si>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</si>
  <si>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</si>
  <si>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</si>
  <si>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</si>
  <si>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</si>
  <si>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</si>
  <si>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</si>
  <si>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</si>
  <si>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</si>
  <si>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</si>
  <si>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</si>
  <si>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</si>
  <si>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</si>
  <si>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</si>
  <si>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</si>
  <si>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</si>
  <si>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</si>
  <si>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</si>
  <si>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</si>
  <si>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</si>
  <si>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</si>
  <si>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</si>
  <si>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</si>
  <si>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</si>
  <si>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</si>
  <si>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</si>
  <si>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</si>
  <si>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</si>
  <si>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</si>
  <si>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</si>
  <si>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</si>
  <si>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</si>
  <si>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</si>
  <si>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</si>
  <si>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</si>
  <si>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</si>
  <si>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</si>
  <si>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</si>
  <si>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</si>
  <si>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</si>
  <si>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</si>
  <si>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</si>
  <si>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</si>
  <si>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</si>
  <si>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</si>
  <si>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</si>
  <si>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</si>
  <si>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</si>
  <si>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</si>
  <si>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</si>
  <si>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</si>
  <si>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</si>
  <si>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</si>
  <si>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</si>
  <si>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</si>
  <si>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</si>
  <si>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</si>
  <si>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</si>
  <si>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</si>
  <si>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</si>
  <si>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</si>
  <si>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</si>
  <si>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</si>
  <si>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</si>
  <si>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</si>
  <si>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</si>
  <si>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</si>
  <si>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</si>
  <si>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</si>
  <si>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</si>
  <si>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</si>
  <si>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</si>
  <si>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</si>
  <si>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</si>
  <si>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</si>
  <si>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</si>
  <si>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</si>
  <si>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</si>
  <si>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</si>
  <si>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</si>
  <si>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</si>
  <si>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</si>
  <si>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</si>
  <si>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</si>
  <si>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</si>
  <si>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</si>
  <si>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</si>
  <si>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</si>
  <si>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</si>
  <si>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</si>
  <si>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</si>
  <si>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</si>
  <si>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</si>
  <si>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</si>
  <si>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</si>
  <si>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</si>
  <si>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</si>
  <si>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</si>
  <si>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</si>
  <si>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</si>
  <si>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</si>
  <si>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</si>
  <si>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</si>
  <si>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</si>
  <si>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</si>
  <si>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</si>
  <si>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</si>
  <si>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</si>
  <si>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</si>
  <si>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</si>
  <si>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</si>
  <si>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</si>
  <si>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</si>
  <si>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</si>
  <si>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</si>
  <si>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</si>
  <si>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</si>
  <si>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</si>
  <si>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</si>
  <si>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</si>
  <si>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</si>
  <si>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</si>
  <si>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</si>
  <si>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</si>
  <si>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</si>
  <si>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</si>
  <si>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</si>
  <si>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</si>
  <si>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</si>
  <si>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</si>
  <si>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</si>
  <si>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</si>
  <si>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</si>
  <si>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</si>
  <si>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</si>
  <si>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</si>
  <si>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</si>
  <si>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</si>
  <si>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</si>
  <si>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</si>
  <si>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</si>
  <si>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</si>
  <si>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</si>
  <si>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</si>
  <si>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</si>
  <si>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</si>
  <si>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</si>
  <si>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</si>
  <si>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</si>
  <si>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</si>
  <si>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</si>
  <si>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</si>
  <si>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</si>
  <si>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</si>
  <si>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</si>
  <si>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</si>
  <si>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</si>
  <si>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</si>
  <si>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</si>
  <si>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</si>
  <si>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</si>
  <si>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</si>
  <si>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</si>
  <si>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</si>
  <si>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</si>
  <si>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</si>
  <si>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</si>
  <si>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</si>
  <si>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</si>
  <si>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</si>
  <si>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</si>
  <si>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</si>
  <si>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</si>
  <si>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</si>
  <si>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</si>
  <si>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</si>
  <si>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</si>
  <si>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</si>
  <si>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</si>
  <si>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</si>
  <si>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</si>
  <si>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</si>
  <si>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</si>
  <si>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</si>
  <si>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</si>
  <si>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</si>
  <si>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</si>
  <si>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</si>
  <si>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</si>
  <si>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</si>
  <si>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</si>
  <si>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</si>
  <si>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</si>
  <si>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</si>
  <si>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</si>
  <si>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</si>
  <si>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</si>
  <si>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</si>
  <si>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</si>
  <si>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</si>
  <si>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</si>
  <si>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</si>
  <si>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</si>
  <si>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</si>
  <si>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</si>
  <si>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</si>
  <si>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</si>
  <si>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</si>
  <si>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</si>
  <si>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</si>
  <si>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</si>
  <si>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</si>
  <si>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</si>
  <si>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</si>
  <si>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</si>
  <si>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</si>
  <si>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</si>
  <si>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</si>
  <si>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</si>
  <si>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</si>
  <si>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</si>
  <si>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</si>
  <si>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</si>
  <si>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</si>
  <si>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</si>
  <si>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</si>
  <si>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</si>
  <si>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</si>
  <si>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</si>
  <si>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</si>
  <si>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</si>
  <si>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</si>
  <si>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</si>
  <si>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</si>
  <si>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</si>
  <si>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</si>
  <si>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</si>
  <si>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</si>
  <si>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</si>
  <si>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</si>
  <si>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</si>
  <si>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</si>
  <si>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</si>
  <si>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</si>
  <si>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</si>
  <si>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</si>
  <si>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</si>
  <si>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</si>
  <si>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</si>
  <si>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</si>
  <si>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</si>
  <si>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</si>
  <si>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</si>
  <si>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</si>
  <si>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</si>
  <si>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</si>
  <si>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</si>
  <si>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</si>
  <si>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</si>
  <si>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</si>
  <si>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</si>
  <si>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</si>
  <si>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</si>
  <si>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</si>
  <si>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</si>
  <si>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</si>
  <si>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</si>
  <si>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</si>
  <si>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</si>
  <si>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</si>
  <si>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</si>
  <si>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</si>
  <si>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</si>
  <si>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</si>
  <si>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</si>
  <si>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</si>
  <si>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</si>
  <si>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</si>
  <si>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</si>
  <si>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</si>
  <si>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</si>
  <si>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</si>
  <si>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</si>
  <si>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</si>
  <si>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</si>
  <si>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</si>
  <si>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</si>
  <si>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</si>
  <si>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</si>
  <si>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</si>
  <si>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</si>
  <si>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</si>
  <si>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</si>
  <si>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</si>
  <si>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</si>
  <si>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</si>
  <si>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</si>
  <si>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</si>
  <si>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</si>
  <si>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</si>
  <si>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</si>
  <si>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</si>
  <si>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</si>
  <si>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</si>
  <si>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</si>
  <si>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</si>
  <si>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</si>
  <si>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</si>
  <si>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</si>
  <si>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</si>
  <si>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</si>
  <si>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</si>
  <si>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</si>
  <si>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</si>
  <si>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</si>
  <si>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</si>
  <si>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</si>
  <si>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</si>
  <si>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</si>
  <si>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</si>
  <si>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</si>
  <si>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</si>
  <si>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</si>
  <si>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</si>
  <si>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</si>
  <si>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</si>
  <si>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</si>
  <si>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</si>
  <si>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</si>
  <si>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</si>
  <si>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</si>
  <si>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</si>
  <si>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</si>
  <si>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</si>
  <si>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</si>
  <si>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</si>
  <si>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</si>
  <si>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</si>
  <si>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</si>
  <si>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</si>
  <si>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</si>
  <si>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</si>
  <si>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</si>
  <si>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</si>
  <si>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</si>
  <si>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</si>
  <si>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</si>
  <si>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</si>
  <si>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</si>
  <si>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</si>
  <si>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</si>
  <si>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</si>
  <si>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</si>
  <si>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</si>
  <si>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</si>
  <si>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</si>
  <si>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</si>
  <si>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</si>
  <si>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</si>
  <si>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</si>
  <si>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</si>
  <si>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</si>
  <si>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</si>
  <si>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</si>
  <si>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</si>
  <si>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</si>
  <si>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</si>
  <si>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</si>
  <si>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</si>
  <si>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</si>
  <si>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</si>
  <si>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</si>
  <si>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</si>
  <si>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</si>
  <si>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</si>
  <si>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</si>
  <si>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</si>
  <si>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</si>
  <si>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</si>
  <si>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</si>
  <si>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</si>
  <si>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</si>
  <si>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</si>
  <si>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</si>
  <si>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</si>
  <si>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</si>
  <si>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</si>
  <si>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</si>
  <si>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</si>
  <si>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</si>
  <si>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</si>
  <si>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</si>
  <si>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</si>
  <si>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</si>
  <si>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</si>
  <si>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</si>
  <si>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</si>
  <si>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</si>
  <si>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</si>
  <si>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</si>
  <si>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</si>
  <si>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</si>
  <si>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</si>
  <si>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</si>
  <si>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</si>
  <si>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</si>
  <si>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</si>
  <si>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</si>
  <si>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</si>
  <si>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</si>
  <si>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</si>
  <si>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</si>
  <si>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</si>
  <si>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</si>
  <si>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</si>
  <si>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</si>
  <si>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</si>
  <si>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</si>
  <si>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</si>
  <si>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</si>
  <si>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</si>
  <si>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</si>
  <si>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</si>
  <si>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</si>
  <si>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</si>
  <si>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</si>
  <si>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</si>
  <si>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</si>
  <si>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</si>
  <si>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</si>
  <si>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</si>
  <si>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</si>
  <si>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</si>
  <si>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</si>
  <si>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</si>
  <si>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</si>
  <si>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</si>
  <si>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</si>
  <si>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</si>
  <si>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</si>
  <si>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</si>
  <si>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</si>
  <si>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</si>
  <si>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</si>
  <si>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</si>
  <si>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</si>
  <si>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</si>
  <si>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</si>
  <si>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</si>
  <si>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</si>
  <si>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</si>
  <si>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</si>
  <si>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</si>
  <si>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</si>
  <si>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</si>
  <si>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</si>
  <si>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</si>
  <si>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</si>
  <si>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</si>
  <si>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</si>
  <si>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</si>
  <si>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</si>
  <si>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</si>
  <si>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</si>
  <si>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</si>
  <si>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</si>
  <si>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</si>
  <si>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</si>
  <si>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</si>
  <si>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</si>
  <si>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</si>
  <si>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</si>
  <si>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</si>
  <si>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</si>
  <si>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</si>
  <si>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</si>
  <si>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</si>
  <si>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</si>
  <si>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</si>
  <si>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</si>
  <si>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</si>
  <si>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</si>
  <si>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</si>
  <si>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</si>
  <si>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</si>
  <si>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</si>
  <si>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</si>
  <si>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</si>
  <si>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</si>
  <si>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</si>
  <si>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</si>
  <si>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</si>
  <si>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</si>
  <si>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</si>
  <si>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</si>
  <si>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</si>
  <si>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</si>
  <si>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</si>
  <si>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</si>
  <si>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</si>
  <si>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</si>
  <si>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</si>
  <si>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</si>
  <si>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</si>
  <si>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</si>
  <si>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</si>
  <si>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</si>
  <si>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</si>
  <si>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</si>
  <si>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</si>
  <si>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</si>
  <si>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</si>
  <si>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</si>
  <si>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</si>
  <si>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</si>
  <si>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</si>
  <si>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</si>
  <si>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</si>
  <si>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</si>
  <si>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</si>
  <si>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</si>
  <si>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</si>
  <si>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</si>
  <si>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</si>
  <si>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</si>
  <si>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</si>
  <si>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</si>
  <si>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</si>
  <si>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</si>
  <si>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</si>
  <si>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</si>
  <si>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</si>
  <si>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</si>
  <si>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</si>
  <si>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</si>
  <si>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</si>
  <si>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</si>
  <si>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</si>
  <si>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</si>
  <si>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</si>
  <si>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</si>
  <si>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</si>
  <si>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</si>
  <si>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</si>
  <si>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</si>
  <si>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</si>
  <si>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</si>
  <si>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</si>
  <si>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</si>
  <si>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</si>
  <si>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</si>
  <si>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</si>
  <si>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</si>
  <si>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</si>
  <si>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</si>
  <si>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</si>
  <si>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</si>
  <si>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</si>
  <si>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</si>
  <si>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</si>
  <si>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</si>
  <si>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</si>
  <si>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</si>
  <si>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</si>
  <si>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</si>
  <si>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</si>
  <si>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</si>
  <si>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</si>
  <si>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</si>
  <si>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</si>
  <si>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</si>
  <si>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</si>
  <si>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</si>
  <si>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</si>
  <si>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</si>
  <si>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</si>
  <si>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</si>
  <si>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</si>
  <si>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</si>
  <si>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</si>
  <si>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</si>
  <si>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</si>
  <si>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</si>
  <si>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</si>
  <si>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</si>
  <si>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</si>
  <si>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</si>
  <si>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</si>
  <si>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</si>
  <si>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</si>
  <si>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</si>
  <si>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</si>
  <si>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</si>
  <si>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</si>
  <si>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</si>
  <si>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</si>
  <si>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</si>
  <si>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</si>
  <si>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</si>
  <si>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</si>
  <si>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</si>
  <si>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</si>
  <si>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</si>
  <si>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</si>
  <si>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</si>
  <si>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</si>
  <si>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</si>
  <si>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</si>
  <si>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</si>
  <si>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</si>
  <si>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</si>
  <si>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</si>
  <si>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</si>
  <si>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</si>
  <si>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</si>
  <si>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</si>
  <si>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</si>
  <si>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</si>
  <si>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</si>
  <si>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</si>
  <si>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</si>
  <si>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</si>
  <si>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</si>
  <si>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</si>
  <si>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</si>
  <si>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</si>
  <si>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</si>
  <si>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</si>
  <si>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</si>
  <si>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</si>
  <si>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</si>
  <si>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</si>
  <si>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</si>
  <si>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</si>
  <si>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</si>
  <si>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</si>
  <si>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</si>
  <si>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</si>
  <si>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</si>
  <si>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</si>
  <si>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</si>
  <si>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</si>
  <si>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</si>
  <si>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</si>
  <si>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</si>
  <si>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</si>
  <si>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</si>
  <si>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</si>
  <si>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</si>
  <si>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</si>
  <si>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</si>
  <si>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</si>
  <si>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</si>
  <si>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</si>
  <si>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</si>
  <si>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</si>
  <si>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</si>
  <si>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</si>
  <si>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</si>
  <si>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</si>
  <si>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</si>
  <si>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</si>
  <si>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</si>
  <si>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</si>
  <si>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</si>
  <si>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</si>
  <si>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</si>
  <si>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</si>
  <si>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</si>
  <si>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</si>
  <si>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</si>
  <si>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</si>
  <si>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</si>
  <si>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</si>
  <si>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</si>
  <si>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</si>
  <si>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</si>
  <si>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</si>
  <si>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</si>
  <si>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</si>
  <si>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</si>
  <si>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</si>
  <si>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</si>
  <si>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</si>
  <si>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</si>
  <si>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</si>
  <si>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</si>
  <si>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</si>
  <si>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</si>
  <si>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</si>
  <si>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</si>
  <si>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</si>
  <si>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</si>
  <si>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</si>
  <si>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</si>
  <si>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</si>
  <si>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</si>
  <si>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</si>
  <si>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</si>
  <si>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</si>
  <si>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</si>
  <si>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</si>
  <si>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</si>
  <si>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</si>
  <si>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</si>
  <si>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</si>
  <si>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</si>
  <si>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</si>
  <si>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</si>
  <si>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</si>
  <si>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</si>
  <si>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</si>
  <si>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</si>
  <si>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</si>
  <si>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</si>
  <si>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</si>
  <si>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</si>
  <si>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</si>
  <si>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</si>
  <si>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</si>
  <si>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</si>
  <si>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</si>
  <si>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</si>
  <si>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</si>
  <si>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</si>
  <si>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</si>
  <si>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</si>
  <si>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</si>
  <si>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</si>
  <si>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</si>
  <si>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</si>
  <si>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</si>
  <si>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</si>
  <si>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</si>
  <si>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</si>
  <si>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</si>
  <si>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</si>
  <si>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</si>
  <si>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</si>
  <si>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</si>
  <si>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</si>
  <si>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</si>
  <si>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</si>
  <si>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</si>
  <si>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</si>
  <si>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</si>
  <si>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</si>
  <si>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</si>
  <si>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</si>
  <si>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</si>
  <si>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</si>
  <si>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</si>
  <si>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</si>
  <si>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</si>
  <si>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</si>
  <si>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</si>
  <si>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</si>
  <si>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</si>
  <si>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</si>
  <si>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</si>
  <si>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</si>
  <si>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</si>
  <si>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</si>
  <si>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</si>
  <si>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</si>
  <si>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</si>
  <si>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</si>
  <si>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</si>
  <si>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</si>
  <si>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</si>
  <si>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</si>
  <si>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</si>
  <si>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</si>
  <si>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</si>
  <si>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</si>
  <si>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</si>
  <si>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</si>
  <si>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</si>
  <si>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</si>
  <si>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</si>
  <si>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</si>
  <si>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</si>
  <si>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</si>
  <si>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</si>
  <si>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</si>
  <si>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</si>
  <si>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</si>
  <si>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</si>
  <si>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</si>
  <si>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</si>
  <si>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</si>
  <si>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</si>
  <si>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</si>
  <si>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</si>
  <si>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</si>
  <si>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</si>
  <si>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</si>
  <si>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</si>
  <si>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</si>
  <si>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</si>
  <si>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</si>
  <si>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</si>
  <si>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</si>
  <si>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</si>
  <si>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</si>
  <si>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</si>
  <si>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</si>
  <si>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</si>
  <si>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</si>
  <si>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</si>
  <si>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</si>
  <si>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</si>
  <si>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</si>
  <si>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</si>
  <si>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</si>
  <si>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</si>
  <si>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</si>
  <si>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</si>
  <si>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</si>
  <si>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</si>
  <si>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</si>
  <si>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</si>
  <si>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</si>
  <si>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</si>
  <si>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</si>
  <si>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</si>
  <si>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</si>
  <si>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</si>
  <si>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</si>
  <si>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</si>
  <si>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</si>
  <si>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</si>
  <si>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</si>
  <si>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</si>
  <si>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</si>
  <si>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</si>
  <si>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</si>
  <si>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</si>
  <si>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</si>
  <si>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</si>
  <si>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</si>
  <si>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</si>
  <si>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</si>
  <si>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</si>
  <si>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</si>
  <si>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</si>
  <si>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</si>
  <si>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</si>
  <si>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</si>
  <si>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</si>
  <si>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</si>
  <si>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</si>
  <si>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</si>
  <si>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</si>
  <si>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</si>
  <si>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</si>
  <si>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</si>
  <si>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</si>
  <si>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</si>
  <si>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</si>
  <si>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</si>
  <si>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</si>
  <si>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</si>
  <si>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</si>
  <si>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</si>
  <si>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</si>
  <si>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</si>
  <si>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</si>
  <si>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</si>
  <si>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</si>
  <si>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</si>
  <si>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</si>
  <si>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</si>
  <si>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</si>
  <si>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</si>
  <si>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</si>
  <si>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</si>
  <si>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</si>
  <si>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</si>
  <si>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</si>
  <si>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</si>
  <si>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</si>
  <si>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</si>
  <si>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</si>
  <si>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</si>
  <si>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</si>
  <si>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</si>
  <si>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</si>
  <si>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</si>
  <si>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</si>
  <si>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</si>
  <si>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</si>
  <si>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</si>
  <si>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</si>
  <si>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</si>
  <si>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</si>
  <si>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</si>
  <si>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</si>
  <si>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</si>
  <si>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</si>
  <si>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</si>
  <si>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</si>
  <si>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</si>
  <si>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</si>
  <si>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</si>
  <si>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</si>
  <si>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</si>
  <si>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</si>
  <si>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</si>
  <si>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</si>
  <si>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</si>
  <si>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</si>
  <si>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</si>
  <si>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</si>
  <si>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</si>
  <si>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</si>
  <si>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</si>
  <si>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</si>
  <si>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</si>
  <si>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</si>
  <si>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</si>
  <si>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</si>
  <si>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</si>
  <si>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</si>
  <si>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</si>
  <si>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</si>
  <si>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</si>
  <si>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</si>
  <si>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</si>
  <si>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</si>
  <si>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</si>
  <si>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</si>
  <si>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</si>
  <si>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</si>
  <si>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</si>
  <si>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</si>
  <si>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</si>
  <si>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</si>
  <si>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</si>
  <si>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</si>
  <si>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</si>
  <si>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</si>
  <si>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</si>
  <si>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</si>
  <si>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</si>
  <si>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</si>
  <si>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</si>
  <si>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</si>
  <si>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</si>
  <si>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</si>
  <si>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</si>
  <si>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</si>
  <si>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</si>
  <si>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</si>
  <si>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</si>
  <si>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</si>
  <si>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</si>
  <si>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</si>
  <si>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</si>
  <si>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</si>
  <si>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</si>
  <si>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</si>
  <si>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</si>
  <si>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</si>
  <si>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</si>
  <si>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</si>
  <si>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</si>
  <si>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</si>
  <si>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</si>
  <si>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</si>
  <si>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</si>
  <si>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</si>
  <si>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</si>
  <si>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</si>
  <si>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</si>
  <si>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</si>
  <si>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</si>
  <si>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</si>
  <si>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</si>
  <si>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</si>
  <si>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</si>
  <si>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</si>
  <si>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</si>
  <si>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</si>
  <si>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</si>
  <si>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</si>
  <si>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</si>
  <si>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</si>
  <si>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</si>
  <si>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</si>
  <si>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</si>
  <si>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</si>
  <si>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</si>
  <si>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</si>
  <si>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</si>
  <si>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</si>
  <si>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</si>
  <si>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</si>
  <si>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</si>
  <si>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</si>
  <si>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</si>
  <si>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</si>
  <si>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</si>
  <si>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</si>
  <si>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</si>
  <si>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</si>
  <si>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</si>
  <si>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</si>
  <si>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</si>
  <si>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</si>
  <si>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</si>
  <si>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</si>
  <si>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</si>
  <si>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</si>
  <si>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</si>
  <si>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</si>
  <si>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</si>
  <si>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</si>
  <si>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</si>
  <si>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</si>
  <si>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</si>
  <si>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</si>
  <si>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</si>
  <si>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</si>
  <si>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</si>
  <si>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</si>
  <si>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</si>
  <si>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</si>
  <si>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</si>
  <si>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</si>
  <si>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</si>
  <si>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</si>
  <si>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</si>
  <si>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</si>
  <si>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</si>
  <si>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</si>
  <si>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</si>
  <si>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</si>
  <si>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</si>
  <si>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</si>
  <si>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</si>
  <si>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</si>
  <si>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</si>
  <si>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</si>
  <si>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</si>
  <si>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</si>
  <si>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</si>
  <si>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</si>
  <si>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</si>
  <si>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</si>
  <si>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</si>
  <si>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</si>
  <si>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</si>
  <si>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</si>
  <si>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</si>
  <si>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</si>
  <si>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</si>
  <si>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</si>
  <si>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</si>
  <si>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</si>
  <si>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</si>
  <si>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</si>
  <si>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</si>
  <si>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</si>
  <si>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</si>
  <si>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</si>
  <si>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</si>
  <si>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</si>
  <si>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</si>
  <si>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</si>
  <si>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</si>
  <si>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</si>
  <si>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</si>
  <si>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</si>
  <si>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</si>
  <si>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</si>
  <si>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</si>
  <si>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</si>
  <si>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</si>
  <si>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</si>
  <si>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</si>
  <si>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</si>
  <si>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</si>
  <si>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</si>
  <si>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</si>
  <si>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</si>
  <si>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</si>
  <si>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</si>
  <si>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</si>
  <si>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</si>
  <si>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</si>
  <si>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</si>
  <si>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</si>
  <si>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</si>
  <si>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</si>
  <si>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</si>
  <si>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</si>
  <si>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</si>
  <si>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</si>
  <si>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</si>
  <si>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</si>
  <si>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</si>
  <si>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</si>
  <si>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</si>
  <si>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</si>
  <si>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</si>
  <si>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</si>
  <si>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</si>
  <si>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</si>
  <si>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</si>
  <si>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</si>
  <si>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</si>
  <si>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</si>
  <si>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</si>
  <si>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</si>
  <si>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</si>
  <si>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</si>
  <si>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</si>
  <si>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</si>
  <si>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</si>
  <si>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</si>
  <si>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</si>
  <si>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</si>
  <si>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</si>
  <si>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</si>
  <si>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</si>
  <si>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</si>
  <si>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</si>
  <si>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</si>
  <si>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</si>
  <si>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</si>
  <si>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</si>
  <si>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</si>
  <si>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</si>
  <si>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</si>
  <si>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</si>
  <si>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</si>
  <si>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</si>
  <si>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</si>
  <si>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</si>
  <si>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</si>
  <si>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</si>
  <si>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</si>
  <si>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</si>
  <si>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</si>
  <si>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</si>
  <si>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</si>
  <si>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</si>
  <si>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</si>
  <si>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</si>
  <si>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</si>
  <si>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</si>
  <si>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</si>
  <si>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</si>
  <si>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</si>
  <si>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</si>
  <si>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</si>
  <si>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</si>
  <si>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</si>
  <si>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</si>
  <si>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</si>
  <si>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</si>
  <si>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</si>
  <si>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</si>
  <si>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</si>
  <si>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</si>
  <si>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</si>
  <si>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</si>
  <si>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</si>
  <si>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</si>
  <si>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</si>
  <si>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</si>
  <si>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</si>
  <si>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</si>
  <si>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</si>
  <si>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</si>
  <si>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</si>
  <si>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</si>
  <si>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</si>
  <si>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</si>
  <si>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</si>
  <si>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</si>
  <si>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</si>
  <si>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</si>
  <si>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</si>
  <si>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</si>
  <si>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</si>
  <si>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</si>
  <si>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</si>
  <si>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</si>
  <si>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</si>
  <si>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</si>
  <si>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</si>
  <si>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</si>
  <si>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</si>
  <si>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</si>
  <si>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</si>
  <si>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</si>
  <si>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</si>
  <si>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</si>
  <si>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</si>
  <si>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</si>
  <si>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</si>
  <si>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</si>
  <si>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</si>
  <si>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</si>
  <si>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</si>
  <si>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</si>
  <si>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</si>
  <si>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</si>
  <si>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</si>
  <si>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</si>
  <si>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</si>
  <si>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</si>
  <si>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</si>
  <si>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</si>
  <si>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</si>
  <si>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</si>
  <si>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</si>
  <si>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</si>
  <si>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</si>
  <si>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</si>
  <si>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</si>
  <si>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</si>
  <si>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</si>
  <si>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</si>
  <si>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</si>
  <si>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</si>
  <si>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</si>
  <si>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</si>
  <si>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</si>
  <si>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</si>
  <si>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</si>
  <si>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</si>
  <si>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</si>
  <si>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</si>
  <si>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</si>
  <si>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</si>
  <si>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</si>
  <si>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</si>
  <si>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</si>
  <si>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</si>
  <si>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</si>
  <si>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</si>
  <si>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</si>
  <si>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</si>
  <si>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</si>
  <si>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</si>
  <si>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</si>
  <si>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</si>
  <si>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</si>
  <si>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</si>
  <si>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</si>
  <si>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</si>
  <si>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</si>
  <si>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</si>
  <si>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</si>
  <si>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</si>
  <si>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</si>
  <si>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</si>
  <si>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</si>
  <si>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</si>
  <si>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</si>
  <si>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</si>
  <si>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</si>
  <si>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</si>
  <si>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</si>
  <si>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</si>
  <si>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</si>
  <si>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</si>
  <si>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</si>
  <si>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</si>
  <si>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</si>
  <si>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</si>
  <si>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</si>
  <si>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</si>
  <si>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</si>
  <si>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</si>
  <si>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</si>
  <si>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</si>
  <si>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</si>
  <si>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</si>
  <si>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</si>
  <si>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</si>
  <si>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</si>
  <si>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</si>
  <si>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</si>
  <si>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</si>
  <si>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</si>
  <si>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</si>
  <si>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</si>
  <si>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</si>
  <si>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</si>
  <si>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</si>
  <si>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</si>
  <si>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</si>
  <si>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</si>
  <si>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</si>
  <si>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</si>
  <si>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</si>
  <si>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</si>
  <si>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</si>
  <si>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</si>
  <si>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</si>
  <si>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</si>
  <si>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</si>
  <si>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</si>
  <si>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</si>
  <si>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</si>
  <si>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</si>
  <si>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</si>
  <si>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</si>
  <si>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</si>
  <si>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</si>
  <si>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</si>
  <si>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</si>
  <si>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</si>
  <si>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</si>
  <si>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</si>
  <si>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</si>
  <si>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</si>
  <si>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</si>
  <si>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</si>
  <si>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</si>
  <si>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</si>
  <si>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</si>
  <si>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</si>
  <si>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</si>
  <si>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</si>
  <si>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</si>
  <si>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</si>
  <si>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</si>
  <si>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</si>
  <si>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</si>
  <si>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</si>
  <si>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</si>
  <si>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</si>
  <si>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</si>
  <si>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</si>
  <si>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</si>
  <si>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</si>
  <si>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</si>
  <si>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</si>
  <si>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</si>
  <si>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</si>
  <si>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</si>
  <si>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</si>
  <si>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</si>
  <si>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</si>
  <si>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</si>
  <si>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</si>
  <si>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</si>
  <si>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</si>
  <si>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</si>
  <si>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</si>
  <si>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</si>
  <si>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</si>
  <si>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</si>
  <si>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</si>
  <si>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</si>
  <si>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</si>
  <si>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</si>
  <si>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</si>
  <si>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</si>
  <si>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</si>
  <si>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</si>
  <si>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</si>
  <si>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</si>
  <si>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</si>
  <si>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</si>
  <si>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</si>
  <si>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</si>
  <si>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</si>
  <si>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</si>
  <si>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</si>
  <si>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</si>
  <si>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</si>
  <si>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</si>
  <si>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</si>
  <si>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</si>
  <si>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</si>
  <si>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</si>
  <si>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</si>
  <si>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</si>
  <si>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</si>
  <si>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</si>
  <si>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</si>
  <si>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</si>
  <si>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</si>
  <si>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</si>
  <si>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</si>
  <si>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</si>
  <si>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</si>
  <si>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</si>
  <si>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</si>
  <si>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</si>
  <si>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</si>
  <si>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</si>
  <si>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</si>
  <si>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</si>
  <si>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</si>
  <si>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</si>
  <si>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</si>
  <si>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</si>
  <si>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</si>
  <si>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</si>
  <si>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</si>
  <si>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</si>
  <si>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</si>
  <si>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</si>
  <si>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</si>
  <si>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</si>
  <si>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</si>
  <si>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</si>
  <si>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</si>
  <si>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</si>
  <si>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</si>
  <si>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</si>
  <si>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</si>
  <si>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</si>
  <si>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</si>
  <si>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</si>
  <si>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</si>
  <si>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</si>
  <si>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</si>
  <si>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</si>
  <si>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</si>
  <si>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</si>
  <si>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</si>
  <si>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</si>
  <si>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</si>
  <si>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</si>
  <si>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</si>
  <si>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</si>
  <si>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</si>
  <si>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</si>
  <si>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</si>
  <si>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</si>
  <si>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</si>
  <si>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</si>
  <si>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</si>
  <si>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</si>
  <si>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</si>
  <si>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</si>
  <si>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</si>
  <si>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</si>
  <si>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</si>
  <si>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</si>
  <si>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</si>
  <si>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</si>
  <si>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</si>
  <si>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</si>
  <si>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</si>
  <si>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</si>
  <si>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</si>
  <si>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</si>
  <si>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</si>
  <si>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</si>
  <si>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</si>
  <si>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</si>
  <si>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</si>
  <si>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</si>
  <si>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</si>
  <si>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</si>
  <si>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</si>
  <si>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</si>
  <si>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</si>
  <si>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</si>
  <si>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</si>
  <si>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</si>
  <si>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</si>
  <si>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</si>
  <si>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</si>
  <si>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</si>
  <si>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</si>
  <si>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</si>
  <si>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</si>
  <si>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</si>
  <si>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</si>
  <si>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</si>
  <si>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</si>
  <si>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</si>
  <si>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</si>
  <si>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</si>
  <si>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</si>
  <si>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</si>
  <si>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</si>
  <si>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</si>
  <si>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</si>
  <si>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</si>
  <si>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</si>
  <si>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</si>
  <si>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</si>
  <si>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</si>
  <si>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</si>
  <si>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</si>
  <si>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</si>
  <si>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</si>
  <si>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</si>
  <si>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</si>
  <si>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</si>
  <si>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</si>
  <si>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</si>
  <si>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</si>
  <si>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</si>
  <si>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</si>
  <si>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</si>
  <si>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</si>
  <si>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</si>
  <si>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</si>
  <si>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</si>
  <si>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</si>
  <si>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</si>
  <si>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</si>
  <si>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</si>
  <si>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</si>
  <si>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</si>
  <si>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</si>
  <si>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</si>
  <si>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</si>
  <si>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</si>
  <si>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</si>
  <si>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</si>
  <si>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</si>
  <si>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</si>
  <si>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</si>
  <si>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</si>
  <si>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</si>
  <si>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</si>
  <si>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</si>
  <si>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</si>
  <si>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</si>
  <si>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</si>
  <si>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</si>
  <si>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</si>
  <si>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</si>
  <si>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</si>
  <si>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</si>
  <si>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</si>
  <si>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</si>
  <si>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</si>
  <si>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</si>
  <si>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</si>
  <si>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</si>
  <si>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</si>
  <si>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</si>
  <si>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</si>
  <si>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</si>
  <si>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</si>
  <si>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</si>
  <si>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</si>
  <si>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</si>
  <si>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</si>
  <si>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</si>
  <si>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</si>
  <si>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</si>
  <si>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</si>
  <si>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</si>
  <si>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</si>
  <si>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</si>
  <si>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</si>
  <si>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</si>
  <si>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</si>
  <si>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</si>
  <si>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</si>
  <si>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</si>
  <si>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</si>
  <si>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</si>
  <si>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</si>
  <si>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</si>
  <si>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</si>
  <si>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</si>
  <si>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</si>
  <si>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</si>
  <si>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</si>
  <si>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</si>
  <si>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</si>
  <si>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</si>
  <si>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</si>
  <si>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</si>
  <si>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</si>
  <si>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</si>
  <si>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</si>
  <si>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</si>
  <si>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</si>
  <si>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</si>
  <si>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</si>
  <si>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</si>
  <si>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</si>
  <si>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</si>
  <si>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</si>
  <si>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</si>
  <si>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</si>
  <si>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</si>
  <si>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</si>
  <si>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</si>
  <si>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</si>
  <si>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</si>
  <si>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</si>
  <si>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</si>
  <si>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</si>
  <si>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</si>
  <si>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</si>
  <si>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</si>
  <si>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</si>
  <si>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</si>
  <si>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</si>
  <si>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</si>
  <si>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</si>
  <si>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</si>
  <si>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</si>
  <si>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</si>
  <si>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</si>
  <si>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</si>
  <si>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</si>
  <si>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</si>
  <si>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</si>
  <si>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</si>
  <si>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</si>
  <si>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</si>
  <si>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</si>
  <si>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</si>
  <si>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</si>
  <si>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</si>
  <si>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</si>
  <si>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</si>
  <si>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</si>
  <si>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</si>
  <si>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</si>
  <si>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</si>
  <si>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</si>
  <si>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</si>
  <si>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</si>
  <si>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</si>
  <si>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</si>
  <si>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</si>
  <si>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</si>
  <si>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</si>
  <si>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</si>
  <si>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</si>
  <si>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</si>
  <si>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</si>
  <si>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</si>
  <si>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</si>
  <si>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</si>
  <si>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</si>
  <si>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</si>
  <si>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</si>
  <si>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</si>
  <si>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</si>
  <si>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</si>
  <si>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</si>
  <si>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</si>
  <si>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</si>
  <si>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</si>
  <si>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</si>
  <si>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</si>
  <si>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</si>
  <si>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</si>
  <si>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</si>
  <si>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</si>
  <si>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</si>
  <si>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</si>
  <si>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</si>
  <si>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</si>
  <si>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</si>
  <si>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</si>
  <si>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</si>
  <si>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</si>
  <si>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</si>
  <si>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</si>
  <si>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</si>
  <si>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</si>
  <si>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</si>
  <si>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</si>
  <si>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</si>
  <si>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</si>
  <si>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</si>
  <si>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</si>
  <si>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</si>
  <si>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</si>
  <si>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</si>
  <si>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</si>
  <si>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</si>
  <si>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</si>
  <si>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</si>
  <si>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</si>
  <si>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</si>
  <si>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</si>
  <si>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</si>
  <si>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</si>
  <si>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</si>
  <si>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</si>
  <si>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</si>
  <si>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</si>
  <si>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</si>
  <si>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</si>
  <si>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</si>
  <si>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</si>
  <si>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</si>
  <si>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</si>
  <si>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</si>
  <si>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</si>
  <si>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</si>
  <si>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</si>
  <si>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</si>
  <si>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</si>
  <si>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</si>
  <si>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</si>
  <si>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</si>
  <si>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</si>
  <si>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</si>
  <si>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</si>
  <si>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</si>
  <si>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</si>
  <si>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</si>
  <si>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</si>
  <si>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</si>
  <si>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</si>
  <si>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</si>
  <si>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</si>
  <si>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</si>
  <si>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</si>
  <si>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</si>
  <si>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</si>
  <si>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</si>
  <si>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</si>
  <si>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</si>
  <si>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</si>
  <si>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</si>
  <si>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</si>
  <si>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</si>
  <si>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</si>
  <si>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</si>
  <si>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</si>
  <si>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</si>
  <si>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</si>
  <si>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</si>
  <si>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</si>
  <si>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</si>
  <si>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</si>
  <si>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</si>
  <si>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</si>
  <si>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</si>
  <si>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</si>
  <si>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</si>
  <si>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</si>
  <si>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</si>
  <si>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</si>
  <si>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</si>
  <si>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</si>
  <si>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</si>
  <si>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</si>
  <si>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</si>
  <si>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</si>
  <si>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</si>
  <si>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</si>
  <si>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</si>
  <si>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</si>
  <si>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</si>
  <si>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</si>
  <si>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</si>
  <si>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</si>
  <si>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</si>
  <si>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</si>
  <si>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</si>
  <si>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</si>
  <si>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</si>
  <si>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</si>
  <si>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</si>
  <si>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</si>
  <si>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</si>
  <si>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</si>
  <si>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</si>
  <si>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</si>
  <si>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</si>
  <si>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</si>
  <si>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</si>
  <si>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</si>
  <si>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</si>
  <si>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</si>
  <si>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</si>
  <si>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</si>
  <si>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</si>
  <si>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</si>
  <si>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</si>
  <si>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</si>
  <si>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</si>
  <si>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</si>
  <si>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</si>
  <si>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</si>
  <si>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</si>
  <si>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</si>
  <si>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</si>
  <si>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</si>
  <si>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</si>
  <si>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</si>
  <si>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</si>
  <si>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</si>
  <si>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</si>
  <si>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</si>
  <si>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</si>
  <si>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</si>
  <si>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</si>
  <si>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</si>
  <si>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</si>
  <si>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</si>
  <si>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</si>
  <si>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</si>
  <si>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</si>
  <si>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</si>
  <si>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</si>
  <si>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</si>
  <si>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</si>
  <si>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</si>
  <si>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</si>
  <si>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</si>
  <si>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</si>
  <si>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</si>
  <si>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</si>
  <si>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</si>
  <si>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</si>
  <si>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</si>
  <si>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</si>
  <si>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</si>
  <si>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</si>
  <si>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</si>
  <si>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</si>
  <si>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</si>
  <si>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</si>
  <si>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</si>
  <si>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</si>
  <si>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</si>
  <si>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</si>
  <si>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</si>
  <si>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</si>
  <si>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</si>
  <si>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</si>
  <si>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</si>
  <si>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</si>
  <si>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</si>
  <si>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</si>
  <si>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</si>
  <si>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</si>
  <si>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</si>
  <si>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</si>
  <si>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</si>
  <si>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</si>
  <si>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</si>
  <si>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</si>
  <si>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</si>
  <si>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</si>
  <si>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</si>
  <si>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</si>
  <si>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</si>
  <si>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</si>
  <si>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</si>
  <si>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</si>
  <si>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</si>
  <si>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</si>
  <si>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</si>
  <si>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</si>
  <si>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</si>
  <si>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</si>
  <si>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</si>
  <si>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</si>
  <si>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</si>
  <si>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</si>
  <si>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</si>
  <si>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</si>
  <si>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</si>
  <si>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</si>
  <si>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</si>
  <si>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</si>
  <si>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</si>
  <si>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</si>
  <si>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</si>
  <si>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</si>
  <si>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</si>
  <si>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</si>
  <si>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</si>
  <si>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</si>
  <si>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</si>
  <si>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</si>
  <si>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</si>
  <si>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</si>
  <si>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</si>
  <si>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</si>
  <si>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</si>
  <si>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</si>
  <si>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</si>
  <si>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</si>
  <si>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</si>
  <si>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</si>
  <si>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</si>
  <si>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</si>
  <si>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</si>
  <si>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</si>
  <si>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</si>
  <si>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</si>
  <si>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</si>
  <si>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</si>
  <si>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</si>
  <si>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</si>
  <si>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</si>
  <si>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</si>
  <si>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</si>
  <si>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</si>
  <si>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</si>
  <si>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</si>
  <si>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</si>
  <si>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</si>
  <si>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</si>
  <si>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</si>
  <si>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</si>
  <si>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</si>
  <si>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</si>
  <si>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</si>
  <si>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</si>
  <si>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</si>
  <si>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</si>
  <si>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</si>
  <si>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</si>
  <si>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</si>
  <si>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</si>
  <si>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</si>
  <si>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</si>
  <si>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</si>
  <si>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</si>
  <si>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</si>
  <si>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</si>
  <si>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</si>
  <si>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</si>
  <si>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</si>
  <si>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</si>
  <si>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</si>
  <si>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</si>
  <si>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</si>
  <si>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</si>
  <si>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</si>
  <si>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</si>
  <si>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</si>
  <si>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</si>
  <si>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</si>
  <si>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</si>
  <si>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</si>
  <si>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</si>
  <si>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</si>
  <si>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</si>
  <si>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</si>
  <si>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</si>
  <si>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</si>
  <si>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</si>
  <si>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</si>
  <si>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</si>
  <si>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</si>
  <si>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</si>
  <si>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</si>
  <si>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</si>
  <si>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</si>
  <si>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</si>
  <si>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</si>
  <si>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</si>
  <si>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</si>
  <si>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</si>
  <si>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</si>
  <si>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</si>
  <si>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</si>
  <si>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</si>
  <si>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</si>
  <si>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</si>
  <si>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</si>
  <si>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</si>
  <si>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</si>
  <si>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</si>
  <si>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</si>
  <si>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</si>
  <si>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</si>
  <si>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</si>
  <si>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</si>
  <si>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</si>
  <si>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</si>
  <si>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</si>
  <si>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</si>
  <si>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</si>
  <si>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</si>
  <si>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</si>
  <si>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</si>
  <si>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</si>
  <si>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</si>
  <si>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</si>
  <si>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</si>
  <si>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</si>
  <si>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</si>
  <si>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</si>
  <si>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</si>
  <si>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</si>
  <si>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</si>
  <si>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</si>
  <si>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</si>
  <si>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</si>
  <si>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</si>
  <si>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</si>
  <si>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</si>
  <si>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</si>
  <si>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</si>
  <si>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</si>
  <si>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</si>
  <si>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</si>
  <si>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</si>
  <si>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</si>
  <si>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</si>
  <si>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</si>
  <si>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</si>
  <si>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</si>
  <si>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</si>
  <si>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</si>
  <si>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</si>
  <si>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</si>
  <si>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</si>
  <si>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</si>
  <si>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</si>
  <si>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</si>
  <si>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</si>
  <si>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</si>
  <si>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</si>
  <si>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</si>
  <si>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</si>
  <si>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</si>
  <si>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</si>
  <si>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</si>
  <si>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</si>
  <si>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</si>
  <si>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</si>
  <si>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</si>
  <si>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</si>
  <si>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</si>
  <si>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</si>
  <si>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</si>
  <si>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</si>
  <si>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</si>
  <si>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</si>
  <si>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</si>
  <si>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</si>
  <si>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</si>
  <si>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</si>
  <si>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</si>
  <si>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</si>
  <si>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</si>
  <si>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</si>
  <si>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</si>
  <si>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</si>
  <si>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</si>
  <si>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</si>
  <si>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</si>
  <si>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</si>
  <si>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</si>
  <si>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</si>
  <si>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</si>
  <si>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</si>
  <si>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</si>
  <si>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</si>
  <si>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</si>
  <si>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</si>
  <si>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</si>
  <si>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</si>
  <si>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</si>
  <si>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</si>
  <si>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</si>
  <si>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</si>
  <si>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</si>
  <si>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</si>
  <si>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</si>
  <si>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</si>
  <si>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</si>
  <si>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</si>
  <si>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</si>
  <si>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</si>
  <si>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</si>
  <si>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</si>
  <si>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</si>
  <si>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</si>
  <si>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</si>
  <si>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</si>
  <si>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</si>
  <si>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</si>
  <si>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</si>
  <si>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</si>
  <si>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</si>
  <si>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</si>
  <si>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</si>
  <si>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</si>
  <si>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</si>
  <si>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</si>
  <si>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</si>
  <si>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</si>
  <si>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</si>
  <si>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</si>
  <si>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</si>
  <si>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</si>
  <si>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</si>
  <si>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</si>
  <si>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</si>
  <si>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</si>
  <si>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</si>
  <si>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</si>
  <si>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</si>
  <si>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</si>
  <si>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</si>
  <si>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</si>
  <si>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</si>
  <si>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</si>
  <si>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</si>
  <si>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</si>
  <si>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</si>
  <si>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</si>
  <si>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</si>
  <si>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</si>
  <si>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</si>
  <si>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</si>
  <si>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</si>
  <si>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</si>
  <si>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</si>
  <si>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</si>
  <si>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</si>
  <si>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</si>
  <si>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</si>
  <si>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</si>
  <si>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</si>
  <si>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</si>
  <si>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</si>
  <si>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</si>
  <si>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</si>
  <si>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</si>
  <si>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</si>
  <si>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</si>
  <si>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</si>
  <si>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</si>
  <si>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</si>
  <si>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</si>
  <si>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</si>
  <si>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</si>
  <si>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</si>
  <si>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</si>
  <si>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</si>
  <si>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</si>
  <si>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</si>
  <si>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</si>
  <si>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</si>
  <si>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</si>
  <si>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</si>
  <si>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</si>
  <si>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</si>
  <si>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</si>
  <si>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</si>
  <si>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</si>
  <si>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</si>
  <si>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</si>
  <si>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</si>
  <si>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</si>
  <si>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</si>
  <si>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</si>
  <si>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</si>
  <si>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</si>
  <si>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</si>
  <si>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</si>
  <si>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</si>
  <si>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</si>
  <si>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</si>
  <si>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</si>
  <si>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</si>
  <si>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</si>
  <si>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</si>
  <si>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</si>
  <si>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</si>
  <si>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</si>
  <si>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</si>
  <si>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</si>
  <si>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</si>
  <si>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</si>
  <si>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</si>
  <si>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</si>
  <si>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</si>
  <si>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</si>
  <si>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</si>
  <si>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</si>
  <si>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</si>
  <si>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</si>
  <si>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</si>
  <si>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</si>
  <si>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</si>
  <si>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</si>
  <si>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</si>
  <si>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</si>
  <si>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</si>
  <si>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</si>
  <si>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</si>
  <si>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</si>
  <si>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</si>
  <si>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</si>
  <si>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</si>
  <si>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</si>
  <si>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</si>
  <si>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</si>
  <si>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</si>
  <si>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</si>
  <si>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</si>
  <si>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</si>
  <si>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</si>
  <si>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</si>
  <si>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</si>
  <si>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</si>
  <si>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</si>
  <si>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</si>
  <si>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</si>
  <si>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</si>
  <si>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</si>
  <si>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</si>
  <si>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</si>
  <si>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</si>
  <si>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</si>
  <si>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</si>
  <si>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</si>
  <si>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</si>
  <si>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</si>
  <si>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</si>
  <si>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</si>
  <si>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</si>
  <si>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</si>
  <si>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</si>
  <si>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</si>
  <si>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</si>
  <si>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</si>
  <si>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</si>
  <si>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</si>
  <si>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</si>
  <si>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</si>
  <si>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</si>
  <si>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</si>
  <si>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</si>
  <si>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</si>
  <si>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</si>
  <si>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</si>
  <si>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</si>
  <si>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</si>
  <si>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</si>
  <si>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</si>
  <si>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</si>
  <si>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</si>
  <si>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</si>
  <si>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</si>
  <si>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</si>
  <si>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</si>
  <si>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</si>
  <si>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</si>
  <si>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</si>
  <si>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</si>
  <si>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</si>
  <si>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</si>
  <si>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</si>
  <si>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</si>
  <si>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</si>
  <si>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</si>
  <si>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</si>
  <si>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</si>
  <si>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</si>
  <si>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</si>
  <si>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</si>
  <si>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</si>
  <si>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</si>
  <si>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</si>
  <si>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</si>
  <si>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</si>
  <si>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</si>
  <si>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</si>
  <si>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</si>
  <si>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</si>
  <si>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</si>
  <si>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</si>
  <si>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</si>
  <si>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</si>
  <si>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</si>
  <si>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</si>
  <si>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</si>
  <si>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</si>
  <si>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</si>
  <si>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</si>
  <si>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</si>
  <si>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</si>
  <si>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</si>
  <si>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</si>
  <si>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</si>
  <si>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</si>
  <si>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</si>
  <si>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</si>
  <si>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</si>
  <si>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</si>
  <si>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</si>
  <si>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</si>
  <si>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</si>
  <si>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</si>
  <si>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</si>
  <si>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</si>
  <si>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</si>
  <si>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</si>
  <si>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</si>
  <si>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</si>
  <si>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</si>
  <si>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</si>
  <si>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</si>
  <si>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</si>
  <si>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</si>
  <si>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</si>
  <si>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</si>
  <si>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</si>
  <si>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</si>
  <si>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</si>
  <si>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</si>
  <si>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</si>
  <si>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</si>
  <si>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</si>
  <si>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</si>
  <si>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</si>
  <si>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</si>
  <si>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</si>
  <si>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</si>
  <si>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</si>
  <si>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</si>
  <si>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</si>
  <si>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</si>
  <si>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</si>
  <si>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</si>
  <si>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</si>
  <si>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</si>
  <si>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</si>
  <si>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</si>
  <si>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</si>
  <si>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</si>
  <si>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</si>
  <si>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</si>
  <si>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</si>
  <si>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</si>
  <si>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</si>
  <si>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</si>
  <si>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</si>
  <si>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</si>
  <si>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</si>
  <si>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</si>
  <si>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</si>
  <si>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</si>
  <si>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</si>
  <si>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</si>
  <si>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</si>
  <si>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</si>
  <si>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</si>
  <si>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</si>
  <si>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</si>
  <si>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</si>
  <si>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</si>
  <si>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</si>
  <si>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</si>
  <si>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</si>
  <si>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</si>
  <si>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</si>
  <si>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</si>
  <si>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</si>
  <si>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</si>
  <si>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</si>
  <si>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</si>
  <si>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</si>
  <si>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</si>
  <si>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</si>
  <si>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</si>
  <si>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</si>
  <si>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</si>
  <si>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</si>
  <si>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</si>
  <si>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</si>
  <si>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</si>
  <si>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</si>
  <si>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</si>
  <si>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</si>
  <si>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</si>
  <si>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</si>
  <si>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</si>
  <si>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</si>
  <si>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</si>
  <si>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</si>
  <si>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</si>
  <si>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</si>
  <si>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</si>
  <si>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</si>
  <si>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</si>
  <si>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</si>
  <si>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</si>
  <si>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</si>
  <si>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</si>
  <si>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</si>
  <si>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</si>
  <si>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</si>
  <si>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</si>
  <si>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</si>
  <si>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</si>
  <si>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</si>
  <si>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</si>
  <si>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</si>
  <si>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</si>
  <si>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</si>
  <si>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</si>
  <si>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</si>
  <si>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</si>
  <si>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</si>
  <si>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</si>
  <si>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</si>
  <si>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</si>
  <si>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</si>
  <si>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</si>
  <si>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</si>
  <si>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</si>
  <si>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</si>
  <si>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</si>
  <si>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</si>
  <si>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</si>
  <si>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</si>
  <si>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</si>
  <si>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</si>
  <si>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</si>
  <si>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</si>
  <si>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</si>
  <si>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</si>
  <si>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</si>
  <si>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</si>
  <si>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</si>
  <si>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</si>
  <si>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</si>
  <si>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</si>
  <si>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</si>
  <si>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</si>
  <si>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</si>
  <si>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</si>
  <si>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</si>
  <si>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</si>
  <si>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</si>
  <si>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</si>
  <si>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</si>
  <si>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</si>
  <si>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</si>
  <si>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</si>
  <si>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</si>
  <si>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</si>
  <si>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</si>
  <si>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</si>
  <si>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</si>
  <si>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</si>
  <si>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</si>
  <si>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</si>
  <si>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</si>
  <si>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</si>
  <si>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</si>
  <si>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</si>
  <si>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</si>
  <si>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</si>
  <si>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</si>
  <si>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</si>
  <si>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</si>
  <si>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</si>
  <si>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</si>
  <si>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</si>
  <si>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</si>
  <si>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</si>
  <si>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</si>
  <si>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</si>
  <si>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</si>
  <si>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</si>
  <si>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</si>
  <si>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</si>
  <si>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</si>
  <si>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</si>
  <si>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</si>
  <si>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</si>
  <si>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</si>
  <si>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</si>
  <si>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</si>
  <si>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</si>
  <si>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</si>
  <si>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</si>
  <si>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</si>
  <si>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</si>
  <si>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</si>
  <si>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</si>
  <si>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</si>
  <si>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</si>
  <si>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</si>
  <si>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</si>
  <si>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</si>
  <si>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</si>
  <si>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</si>
  <si>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</si>
  <si>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</si>
  <si>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</si>
  <si>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</si>
  <si>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</si>
  <si>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</si>
  <si>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</si>
  <si>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</si>
  <si>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</si>
  <si>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</si>
  <si>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</si>
  <si>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</si>
  <si>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</si>
  <si>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</si>
  <si>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</si>
  <si>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</si>
  <si>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</si>
  <si>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</si>
  <si>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</si>
  <si>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</si>
  <si>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</si>
  <si>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</si>
  <si>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</si>
  <si>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</si>
  <si>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</si>
  <si>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</si>
  <si>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</si>
  <si>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</si>
  <si>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</si>
  <si>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</si>
  <si>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</si>
  <si>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</si>
  <si>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</si>
  <si>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</si>
  <si>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</si>
  <si>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</si>
  <si>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</si>
  <si>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</si>
  <si>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</si>
  <si>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</si>
  <si>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</si>
  <si>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</si>
  <si>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</si>
  <si>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</si>
  <si>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</si>
  <si>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</si>
  <si>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</si>
  <si>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</si>
  <si>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</si>
  <si>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</si>
  <si>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</si>
  <si>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</si>
  <si>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</si>
  <si>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</si>
  <si>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</si>
  <si>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</si>
  <si>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</si>
  <si>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</si>
  <si>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</si>
  <si>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</si>
  <si>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</si>
  <si>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</si>
  <si>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</si>
  <si>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</si>
  <si>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</si>
  <si>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</si>
  <si>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</si>
  <si>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</si>
  <si>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</si>
  <si>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</si>
  <si>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</si>
  <si>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</si>
  <si>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</si>
  <si>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</si>
  <si>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</si>
  <si>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</si>
  <si>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</si>
  <si>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</si>
  <si>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</si>
  <si>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</si>
  <si>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</si>
  <si>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</si>
  <si>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</si>
  <si>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</si>
  <si>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</si>
  <si>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</si>
  <si>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</si>
  <si>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</si>
  <si>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</si>
  <si>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</si>
  <si>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</si>
  <si>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</si>
  <si>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</si>
  <si>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</si>
  <si>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</si>
  <si>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</si>
  <si>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</si>
  <si>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</si>
  <si>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</si>
  <si>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</si>
  <si>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</si>
  <si>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</si>
  <si>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</si>
  <si>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</si>
  <si>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</si>
  <si>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</si>
  <si>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</si>
  <si>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</si>
  <si>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</si>
  <si>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</si>
  <si>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</si>
  <si>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</si>
  <si>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</si>
  <si>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</si>
  <si>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</si>
  <si>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</si>
  <si>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</si>
  <si>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</si>
  <si>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</si>
  <si>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</si>
  <si>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</si>
  <si>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</si>
  <si>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</si>
  <si>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</si>
  <si>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</si>
  <si>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</si>
  <si>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</si>
  <si>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</si>
  <si>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</si>
  <si>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</si>
  <si>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</si>
  <si>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</si>
  <si>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</si>
  <si>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</si>
  <si>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</si>
  <si>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</si>
  <si>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</si>
  <si>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</si>
  <si>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</si>
  <si>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</si>
  <si>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</si>
  <si>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</si>
  <si>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</si>
  <si>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</si>
  <si>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</si>
  <si>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</si>
  <si>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</si>
  <si>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</si>
  <si>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</si>
  <si>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</si>
  <si>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</si>
  <si>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</si>
  <si>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</si>
  <si>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</si>
  <si>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</si>
  <si>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</si>
  <si>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</si>
  <si>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</si>
  <si>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</si>
  <si>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</si>
  <si>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</si>
  <si>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</si>
  <si>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</si>
  <si>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</si>
  <si>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</si>
  <si>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</si>
  <si>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</si>
  <si>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</si>
  <si>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</si>
  <si>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</si>
  <si>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</si>
  <si>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</si>
  <si>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</si>
  <si>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</si>
  <si>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</si>
  <si>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</si>
  <si>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</si>
  <si>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</si>
  <si>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</si>
  <si>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</si>
  <si>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</si>
  <si>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</si>
  <si>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</si>
  <si>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</si>
  <si>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</si>
  <si>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</si>
  <si>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</si>
  <si>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</si>
  <si>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</si>
  <si>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</si>
  <si>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</si>
  <si>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</si>
  <si>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</si>
  <si>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</si>
  <si>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</si>
  <si>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</si>
  <si>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</si>
  <si>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</si>
  <si>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</si>
  <si>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</si>
  <si>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</si>
  <si>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</si>
  <si>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</si>
  <si>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</si>
  <si>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</si>
  <si>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</si>
  <si>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</si>
  <si>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</si>
  <si>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</si>
  <si>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</si>
  <si>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</si>
  <si>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</si>
  <si>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</si>
  <si>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</si>
  <si>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</si>
  <si>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</si>
  <si>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</si>
  <si>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</si>
  <si>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</si>
  <si>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</si>
  <si>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</si>
  <si>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</si>
  <si>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</si>
  <si>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</si>
  <si>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</si>
  <si>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</si>
  <si>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</si>
  <si>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</si>
  <si>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</si>
  <si>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</si>
  <si>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</si>
  <si>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</si>
  <si>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</si>
  <si>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</si>
  <si>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</si>
  <si>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</si>
  <si>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</si>
  <si>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</si>
  <si>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</si>
  <si>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</si>
  <si>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</si>
  <si>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</si>
  <si>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</si>
  <si>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</si>
  <si>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</si>
  <si>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</si>
  <si>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</si>
  <si>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</si>
  <si>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</si>
  <si>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</si>
  <si>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</si>
  <si>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</si>
  <si>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</si>
  <si>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</si>
  <si>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</si>
  <si>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</si>
  <si>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</si>
  <si>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</si>
  <si>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</si>
  <si>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</si>
  <si>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</si>
  <si>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</si>
  <si>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</si>
  <si>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</si>
  <si>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</si>
  <si>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</si>
  <si>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</si>
  <si>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</si>
  <si>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</si>
  <si>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</si>
  <si>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</si>
  <si>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</si>
  <si>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</si>
  <si>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</si>
  <si>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</si>
  <si>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</si>
  <si>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</si>
  <si>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</si>
  <si>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</si>
  <si>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</si>
  <si>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</si>
  <si>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</si>
  <si>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</si>
  <si>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</si>
  <si>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</si>
  <si>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</si>
  <si>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</si>
  <si>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</si>
  <si>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</si>
  <si>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</si>
  <si>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</si>
  <si>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</si>
  <si>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</si>
  <si>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</si>
  <si>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</si>
  <si>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</si>
  <si>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</si>
  <si>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</si>
  <si>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</si>
  <si>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</si>
  <si>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</si>
  <si>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</si>
  <si>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</si>
  <si>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</si>
  <si>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</si>
  <si>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</si>
  <si>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</si>
  <si>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</si>
  <si>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</si>
  <si>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</si>
  <si>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</si>
  <si>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</si>
  <si>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</si>
  <si>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</si>
  <si>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</si>
  <si>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</si>
  <si>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</si>
  <si>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</si>
  <si>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</si>
  <si>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</si>
  <si>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</si>
  <si>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</si>
  <si>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</si>
  <si>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</si>
  <si>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</si>
  <si>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</si>
  <si>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</si>
  <si>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</si>
  <si>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</si>
  <si>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</si>
  <si>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</si>
  <si>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</si>
  <si>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</si>
  <si>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</si>
  <si>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</si>
  <si>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</si>
  <si>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</si>
  <si>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</si>
  <si>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</si>
  <si>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</si>
  <si>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</si>
  <si>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</si>
  <si>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</si>
  <si>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</si>
  <si>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</si>
  <si>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</si>
  <si>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</si>
  <si>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</si>
  <si>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</si>
  <si>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</si>
  <si>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</si>
  <si>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</si>
  <si>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</si>
  <si>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</si>
  <si>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</si>
  <si>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</si>
  <si>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</si>
  <si>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</si>
  <si>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</si>
  <si>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</si>
  <si>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</si>
  <si>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</si>
  <si>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</si>
  <si>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</si>
  <si>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</si>
  <si>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</si>
  <si>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</si>
  <si>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</si>
  <si>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</si>
  <si>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</si>
  <si>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</si>
  <si>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</si>
  <si>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</si>
  <si>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</si>
  <si>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</si>
  <si>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</si>
  <si>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</si>
  <si>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</si>
  <si>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</si>
  <si>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</si>
  <si>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</si>
  <si>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</si>
  <si>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</si>
  <si>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</si>
  <si>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</si>
  <si>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</si>
  <si>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</si>
  <si>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</si>
  <si>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</si>
  <si>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</si>
  <si>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</si>
  <si>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</si>
  <si>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</si>
  <si>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</si>
  <si>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</si>
  <si>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</si>
  <si>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</si>
  <si>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</si>
  <si>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</si>
  <si>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</si>
  <si>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</si>
  <si>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</si>
  <si>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</si>
  <si>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</si>
  <si>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</si>
  <si>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</si>
  <si>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</si>
  <si>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</si>
  <si>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</si>
  <si>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</si>
  <si>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</si>
  <si>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</si>
  <si>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</si>
  <si>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</si>
  <si>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</si>
  <si>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</si>
  <si>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</si>
  <si>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</si>
  <si>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</si>
  <si>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</si>
  <si>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</si>
  <si>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</si>
  <si>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</si>
  <si>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</si>
  <si>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</si>
  <si>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</si>
  <si>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</si>
  <si>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</si>
  <si>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</si>
  <si>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</si>
  <si>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</si>
  <si>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</si>
  <si>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</si>
  <si>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</si>
  <si>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</si>
  <si>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</si>
  <si>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</si>
  <si>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</si>
  <si>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</si>
  <si>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</si>
  <si>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</si>
  <si>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</si>
  <si>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</si>
  <si>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</si>
  <si>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</si>
  <si>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</si>
  <si>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</si>
  <si>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</si>
  <si>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</si>
  <si>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</si>
  <si>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</si>
  <si>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</si>
  <si>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</si>
  <si>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</si>
  <si>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</si>
  <si>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</si>
  <si>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</si>
  <si>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</si>
  <si>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</si>
  <si>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</si>
  <si>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</si>
  <si>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</si>
  <si>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</si>
  <si>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</si>
  <si>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</si>
  <si>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</si>
  <si>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</si>
  <si>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</si>
  <si>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</si>
  <si>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</si>
  <si>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</si>
  <si>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</si>
  <si>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</si>
  <si>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</si>
  <si>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</si>
  <si>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</si>
  <si>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</si>
  <si>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</si>
  <si>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</si>
  <si>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</si>
  <si>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</si>
  <si>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</si>
  <si>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</si>
  <si>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</si>
  <si>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</si>
  <si>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</si>
  <si>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</si>
  <si>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</si>
  <si>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</si>
  <si>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</si>
  <si>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</si>
  <si>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</si>
  <si>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</si>
  <si>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</si>
  <si>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</si>
  <si>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</si>
  <si>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</si>
  <si>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</si>
  <si>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</si>
  <si>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</si>
  <si>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</si>
  <si>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</si>
  <si>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</si>
  <si>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</si>
  <si>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</si>
  <si>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</si>
  <si>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</si>
  <si>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</si>
  <si>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</si>
  <si>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</si>
  <si>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</si>
  <si>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</si>
  <si>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</si>
  <si>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</si>
  <si>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</si>
  <si>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</si>
  <si>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</si>
  <si>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</si>
  <si>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</si>
  <si>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</si>
  <si>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</si>
  <si>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</si>
  <si>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</si>
  <si>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</si>
  <si>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</si>
  <si>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</si>
  <si>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</si>
  <si>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</si>
  <si>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</si>
  <si>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</si>
  <si>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</si>
  <si>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</si>
  <si>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</si>
  <si>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</si>
  <si>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</si>
  <si>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</si>
  <si>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</si>
  <si>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</si>
  <si>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</si>
  <si>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</si>
  <si>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</si>
  <si>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</si>
  <si>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</si>
  <si>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</si>
  <si>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</si>
  <si>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</si>
  <si>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</si>
  <si>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</si>
  <si>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</si>
  <si>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</si>
  <si>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</si>
  <si>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</si>
  <si>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</si>
  <si>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</si>
  <si>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</si>
  <si>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</si>
  <si>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</si>
  <si>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</si>
  <si>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</si>
  <si>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</si>
  <si>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</si>
  <si>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</si>
  <si>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</si>
  <si>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</si>
  <si>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</si>
  <si>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</si>
  <si>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</si>
  <si>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</si>
  <si>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</si>
  <si>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</si>
  <si>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</si>
  <si>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</si>
  <si>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</si>
  <si>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</si>
  <si>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</si>
  <si>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</si>
  <si>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</si>
  <si>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</si>
  <si>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</si>
  <si>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</si>
  <si>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</si>
  <si>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</si>
  <si>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</si>
  <si>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</si>
  <si>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</si>
  <si>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</si>
  <si>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</si>
  <si>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</si>
  <si>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</si>
  <si>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</si>
  <si>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</si>
  <si>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</si>
  <si>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</si>
  <si>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</si>
  <si>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</si>
  <si>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</si>
  <si>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</si>
  <si>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</si>
  <si>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</si>
  <si>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</si>
  <si>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</si>
  <si>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</si>
  <si>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</si>
  <si>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</si>
  <si>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</si>
  <si>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</si>
  <si>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</si>
  <si>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</si>
  <si>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</si>
  <si>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</si>
  <si>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</si>
  <si>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</si>
  <si>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</si>
  <si>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</si>
  <si>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</si>
  <si>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</si>
  <si>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</si>
  <si>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</si>
  <si>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</si>
  <si>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</si>
  <si>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</si>
  <si>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</si>
  <si>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</si>
  <si>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</si>
  <si>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</si>
  <si>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</si>
  <si>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</si>
  <si>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</si>
  <si>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</si>
  <si>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</si>
  <si>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</si>
  <si>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</si>
  <si>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</si>
  <si>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</si>
  <si>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</si>
  <si>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</si>
  <si>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</si>
  <si>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</si>
  <si>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</si>
  <si>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</si>
  <si>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</si>
  <si>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</si>
  <si>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</si>
  <si>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</si>
  <si>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</si>
  <si>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</si>
  <si>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</si>
  <si>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</si>
  <si>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</si>
  <si>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</si>
  <si>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</si>
  <si>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</si>
  <si>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</si>
  <si>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</si>
  <si>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</si>
  <si>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</si>
  <si>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</si>
  <si>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</si>
  <si>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</si>
  <si>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</si>
  <si>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</si>
  <si>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</si>
  <si>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</si>
  <si>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</si>
  <si>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</si>
  <si>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</si>
  <si>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</si>
  <si>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</si>
  <si>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</si>
  <si>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</si>
  <si>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</si>
  <si>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</si>
  <si>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</si>
  <si>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</si>
  <si>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</si>
  <si>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</si>
  <si>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</si>
  <si>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</si>
  <si>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</si>
  <si>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</si>
  <si>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</si>
  <si>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</si>
  <si>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</si>
  <si>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</si>
  <si>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</si>
  <si>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</si>
  <si>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</si>
  <si>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</si>
  <si>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</si>
  <si>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</si>
  <si>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</si>
  <si>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</si>
  <si>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</si>
  <si>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</si>
  <si>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</si>
  <si>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</si>
  <si>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</si>
  <si>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</si>
  <si>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</si>
  <si>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</si>
  <si>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</si>
  <si>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</si>
  <si>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</si>
  <si>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</si>
  <si>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</si>
  <si>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</si>
  <si>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</si>
  <si>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</si>
  <si>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</si>
  <si>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</si>
  <si>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</si>
  <si>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</si>
  <si>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</si>
  <si>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</si>
  <si>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</si>
  <si>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</si>
  <si>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</si>
  <si>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</si>
  <si>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</si>
  <si>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</si>
  <si>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</si>
  <si>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</si>
  <si>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</si>
  <si>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</si>
  <si>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</si>
  <si>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</si>
  <si>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</si>
  <si>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</si>
  <si>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</si>
  <si>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</si>
  <si>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</si>
  <si>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</si>
  <si>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</si>
  <si>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</si>
  <si>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</si>
  <si>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</si>
  <si>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</si>
  <si>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</si>
  <si>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</si>
  <si>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</si>
  <si>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</si>
  <si>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</si>
  <si>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</si>
  <si>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</si>
  <si>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</si>
  <si>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</si>
  <si>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</si>
  <si>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</si>
  <si>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</si>
  <si>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</si>
  <si>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</si>
  <si>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</si>
  <si>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</si>
  <si>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</si>
  <si>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</si>
  <si>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</si>
  <si>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</si>
  <si>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</si>
  <si>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</si>
  <si>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</si>
  <si>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</si>
  <si>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</si>
  <si>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</si>
  <si>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</si>
  <si>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</si>
  <si>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</si>
  <si>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</si>
  <si>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</si>
  <si>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</si>
  <si>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</si>
  <si>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</si>
  <si>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</si>
  <si>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</si>
  <si>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</si>
  <si>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</si>
  <si>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</si>
  <si>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</si>
  <si>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</si>
  <si>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</si>
  <si>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</si>
  <si>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</si>
  <si>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</si>
  <si>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</si>
  <si>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</si>
  <si>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</si>
  <si>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</si>
  <si>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</si>
  <si>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</si>
  <si>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</si>
  <si>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</si>
  <si>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</si>
  <si>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</si>
  <si>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</si>
  <si>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</si>
  <si>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</si>
  <si>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</si>
  <si>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</si>
  <si>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</si>
  <si>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</si>
  <si>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</si>
  <si>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</si>
  <si>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</si>
  <si>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</si>
  <si>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</si>
  <si>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</si>
  <si>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</si>
  <si>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</si>
  <si>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</si>
  <si>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</si>
  <si>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</si>
  <si>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</si>
  <si>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</si>
  <si>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</si>
  <si>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</si>
  <si>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</si>
  <si>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</si>
  <si>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</si>
  <si>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</si>
  <si>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</si>
  <si>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</si>
  <si>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</si>
  <si>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</si>
  <si>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</si>
  <si>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</si>
  <si>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</si>
  <si>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</si>
  <si>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</si>
  <si>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</si>
  <si>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</si>
  <si>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</si>
  <si>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</si>
  <si>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</si>
  <si>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</si>
  <si>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</si>
  <si>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</si>
  <si>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</si>
  <si>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</si>
  <si>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</si>
  <si>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</si>
  <si>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</si>
  <si>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</si>
  <si>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</si>
  <si>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</si>
  <si>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</si>
  <si>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</si>
  <si>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</si>
  <si>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</si>
  <si>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</si>
  <si>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</si>
  <si>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</si>
  <si>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</si>
  <si>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</si>
  <si>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</si>
  <si>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</si>
  <si>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</si>
  <si>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</si>
  <si>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</si>
  <si>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</si>
  <si>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</si>
  <si>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</si>
  <si>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</si>
  <si>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</si>
  <si>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</si>
  <si>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</si>
  <si>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</si>
  <si>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</si>
  <si>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</si>
  <si>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</si>
  <si>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</si>
  <si>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</si>
  <si>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</si>
  <si>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</si>
  <si>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</si>
  <si>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</si>
  <si>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</si>
  <si>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</si>
  <si>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</si>
  <si>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</si>
  <si>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</si>
  <si>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</si>
  <si>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</si>
  <si>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</si>
  <si>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</si>
  <si>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</si>
  <si>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</si>
  <si>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</si>
  <si>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</si>
  <si>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</si>
  <si>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</si>
  <si>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</si>
  <si>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</si>
  <si>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</si>
  <si>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</si>
  <si>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</si>
  <si>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</si>
  <si>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</si>
  <si>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</si>
  <si>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</si>
  <si>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</si>
  <si>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</si>
  <si>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</si>
  <si>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</si>
  <si>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</si>
  <si>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</si>
  <si>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</si>
  <si>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</si>
  <si>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</si>
  <si>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</si>
  <si>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</si>
  <si>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</si>
  <si>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</si>
  <si>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</si>
  <si>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</si>
  <si>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</si>
  <si>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</si>
  <si>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</si>
  <si>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</si>
  <si>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</si>
  <si>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</si>
  <si>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</si>
  <si>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</si>
  <si>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</si>
  <si>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</si>
  <si>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</si>
  <si>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</si>
  <si>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</si>
  <si>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</si>
  <si>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</si>
  <si>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</si>
  <si>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</si>
  <si>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</si>
  <si>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</si>
  <si>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</si>
  <si>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</si>
  <si>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</si>
  <si>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</si>
  <si>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</si>
  <si>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</si>
  <si>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</si>
  <si>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</si>
  <si>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</si>
  <si>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</si>
  <si>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</si>
  <si>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</si>
  <si>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</si>
  <si>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</si>
  <si>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</si>
  <si>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</si>
  <si>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</si>
  <si>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</si>
  <si>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</si>
  <si>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</si>
  <si>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</si>
  <si>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</si>
  <si>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</si>
  <si>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</si>
  <si>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</si>
  <si>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</si>
  <si>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</si>
  <si>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</si>
  <si>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</si>
  <si>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</si>
  <si>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</si>
  <si>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</si>
  <si>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</si>
  <si>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</si>
  <si>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</si>
  <si>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</si>
  <si>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</si>
  <si>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</si>
  <si>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</si>
  <si>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</si>
  <si>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</si>
  <si>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</si>
  <si>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</si>
  <si>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</si>
  <si>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</si>
  <si>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</si>
  <si>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</si>
  <si>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</si>
  <si>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</si>
  <si>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</si>
  <si>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</si>
  <si>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</si>
  <si>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</si>
  <si>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</si>
  <si>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</si>
  <si>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</si>
  <si>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</si>
  <si>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</si>
  <si>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</si>
  <si>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</si>
  <si>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</si>
  <si>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</si>
  <si>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</si>
  <si>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</si>
  <si>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</si>
  <si>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</si>
  <si>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</si>
  <si>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</si>
  <si>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</si>
  <si>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</si>
  <si>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</si>
  <si>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</si>
  <si>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</si>
  <si>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</si>
  <si>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</si>
  <si>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</si>
  <si>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</si>
  <si>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</si>
  <si>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</si>
  <si>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</si>
  <si>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</si>
  <si>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</si>
  <si>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</si>
  <si>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</si>
  <si>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</si>
  <si>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</si>
  <si>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</si>
  <si>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</si>
  <si>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</si>
  <si>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</si>
  <si>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</si>
  <si>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</si>
  <si>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</si>
  <si>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</si>
  <si>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</si>
  <si>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</si>
  <si>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</si>
  <si>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</si>
  <si>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</si>
  <si>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</si>
  <si>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</si>
  <si>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</si>
  <si>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</si>
  <si>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</si>
  <si>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</si>
  <si>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</si>
  <si>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</si>
  <si>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</si>
  <si>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</si>
  <si>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</si>
  <si>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</si>
  <si>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</si>
  <si>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</si>
  <si>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</si>
  <si>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</si>
  <si>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</si>
  <si>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</si>
  <si>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</si>
  <si>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</si>
  <si>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</si>
  <si>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</si>
  <si>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</si>
  <si>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</si>
  <si>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</si>
  <si>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</si>
  <si>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</si>
  <si>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</si>
  <si>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</si>
  <si>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</si>
  <si>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</si>
  <si>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</si>
  <si>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</si>
  <si>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</si>
  <si>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</si>
  <si>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</si>
  <si>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</si>
  <si>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</si>
  <si>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</si>
  <si>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</si>
  <si>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</si>
  <si>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</si>
  <si>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</si>
  <si>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</si>
  <si>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</si>
  <si>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</si>
  <si>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</si>
  <si>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</si>
  <si>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</si>
  <si>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</si>
  <si>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</si>
  <si>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</si>
  <si>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</si>
  <si>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</si>
  <si>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</si>
  <si>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</si>
  <si>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</si>
  <si>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</si>
  <si>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</si>
  <si>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</si>
  <si>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</si>
  <si>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</si>
  <si>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</si>
  <si>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</si>
  <si>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</si>
  <si>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</si>
  <si>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</si>
  <si>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</si>
  <si>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</si>
  <si>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</si>
  <si>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</si>
  <si>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</si>
  <si>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</si>
  <si>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</si>
  <si>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</si>
  <si>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</si>
  <si>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</si>
  <si>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</si>
  <si>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</si>
  <si>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</si>
  <si>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</si>
  <si>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</si>
  <si>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</si>
  <si>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</si>
  <si>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</si>
  <si>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</si>
  <si>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</si>
  <si>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</si>
  <si>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</si>
  <si>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</si>
  <si>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</si>
  <si>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</si>
  <si>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</si>
  <si>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</si>
  <si>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</si>
  <si>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</si>
  <si>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</si>
  <si>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</si>
  <si>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</si>
  <si>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</si>
  <si>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</si>
  <si>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</si>
  <si>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</si>
  <si>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</si>
  <si>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</si>
  <si>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</si>
  <si>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</si>
  <si>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</si>
  <si>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</si>
  <si>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</si>
  <si>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</si>
  <si>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</si>
  <si>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</si>
  <si>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</si>
  <si>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</si>
  <si>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</si>
  <si>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</si>
  <si>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</si>
  <si>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</si>
  <si>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</si>
  <si>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</si>
  <si>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</si>
  <si>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</si>
  <si>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</si>
  <si>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</si>
  <si>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</si>
  <si>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</si>
  <si>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</si>
  <si>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</si>
  <si>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</si>
  <si>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</si>
  <si>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</si>
  <si>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</si>
  <si>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</si>
  <si>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</si>
  <si>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</si>
  <si>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</si>
  <si>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</si>
  <si>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</si>
  <si>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</si>
  <si>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</si>
  <si>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</si>
  <si>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</si>
  <si>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</si>
  <si>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</si>
  <si>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</si>
  <si>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</si>
  <si>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</si>
  <si>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</si>
  <si>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</si>
  <si>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</si>
  <si>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</si>
  <si>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</si>
  <si>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</si>
  <si>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</si>
  <si>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</si>
  <si>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</si>
  <si>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</si>
  <si>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</si>
  <si>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</si>
  <si>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</si>
  <si>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</si>
  <si>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</si>
  <si>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</si>
  <si>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</si>
  <si>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</si>
  <si>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</si>
  <si>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</si>
  <si>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</si>
  <si>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</si>
  <si>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</si>
  <si>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</si>
  <si>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</si>
  <si>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</si>
  <si>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</si>
  <si>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</si>
  <si>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</si>
  <si>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</si>
  <si>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</si>
  <si>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</si>
  <si>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</si>
  <si>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</si>
  <si>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</si>
  <si>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</si>
  <si>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</si>
  <si>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</si>
  <si>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</si>
  <si>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</si>
  <si>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</si>
  <si>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</si>
  <si>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</si>
  <si>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</si>
  <si>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</si>
  <si>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</si>
  <si>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</si>
  <si>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</si>
  <si>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</si>
  <si>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</si>
  <si>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</si>
  <si>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</si>
  <si>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</si>
  <si>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</si>
  <si>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</si>
  <si>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</si>
  <si>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</si>
  <si>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</si>
  <si>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</si>
  <si>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</si>
  <si>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</si>
  <si>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</si>
  <si>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</si>
  <si>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</si>
  <si>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</si>
  <si>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</si>
  <si>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</si>
  <si>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</si>
  <si>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</si>
  <si>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</si>
  <si>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</si>
  <si>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</si>
  <si>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</si>
  <si>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</si>
  <si>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</si>
  <si>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</si>
  <si>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</si>
  <si>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</si>
  <si>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</si>
  <si>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</si>
  <si>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</si>
  <si>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</si>
  <si>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</si>
  <si>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</si>
  <si>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</si>
  <si>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</si>
  <si>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</si>
  <si>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</si>
  <si>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</si>
  <si>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</si>
  <si>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</si>
  <si>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</si>
  <si>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</si>
  <si>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</si>
  <si>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</si>
  <si>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</si>
  <si>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</si>
  <si>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</si>
  <si>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</si>
  <si>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</si>
  <si>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</si>
  <si>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</si>
  <si>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</si>
  <si>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</si>
  <si>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</si>
  <si>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</si>
  <si>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</si>
  <si>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</si>
  <si>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</si>
  <si>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</si>
  <si>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</si>
  <si>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</si>
  <si>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</si>
  <si>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</si>
  <si>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</si>
  <si>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</si>
  <si>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</si>
  <si>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</si>
  <si>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</si>
  <si>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</si>
  <si>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</si>
  <si>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</si>
  <si>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</si>
  <si>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</si>
  <si>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</si>
  <si>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</si>
  <si>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</si>
  <si>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</si>
  <si>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</si>
  <si>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</si>
  <si>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</si>
  <si>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</si>
  <si>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</si>
  <si>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</si>
  <si>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</si>
  <si>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</si>
  <si>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</si>
  <si>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</si>
  <si>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</si>
  <si>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</si>
  <si>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</si>
  <si>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</si>
  <si>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</si>
  <si>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</si>
  <si>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</si>
  <si>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</si>
  <si>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</si>
  <si>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</si>
  <si>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</si>
  <si>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</si>
  <si>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</si>
  <si>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</si>
  <si>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</si>
  <si>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</si>
  <si>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</si>
  <si>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</si>
  <si>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</si>
  <si>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</si>
  <si>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</si>
  <si>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</si>
  <si>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</si>
  <si>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</si>
  <si>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</si>
  <si>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</si>
  <si>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</si>
  <si>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</si>
  <si>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</si>
  <si>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</si>
  <si>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</si>
  <si>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</si>
  <si>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</si>
  <si>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</si>
  <si>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</si>
  <si>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</si>
  <si>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</si>
  <si>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</si>
  <si>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</si>
  <si>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</si>
  <si>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</si>
  <si>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</si>
  <si>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</si>
  <si>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</si>
  <si>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</si>
  <si>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</si>
  <si>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</si>
  <si>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</si>
  <si>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</si>
  <si>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</si>
  <si>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</si>
  <si>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</si>
  <si>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</si>
  <si>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</si>
  <si>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</si>
  <si>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</si>
  <si>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</si>
  <si>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</si>
  <si>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</si>
  <si>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</si>
  <si>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</si>
  <si>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</si>
  <si>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</si>
  <si>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</si>
  <si>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</si>
  <si>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</si>
  <si>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</si>
  <si>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</si>
  <si>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</si>
  <si>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</si>
  <si>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</si>
  <si>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</si>
  <si>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</si>
  <si>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</si>
  <si>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</si>
  <si>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</si>
  <si>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</si>
  <si>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</si>
  <si>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</si>
  <si>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</si>
  <si>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</si>
  <si>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</si>
  <si>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</si>
  <si>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</si>
  <si>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</si>
  <si>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</si>
  <si>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</si>
  <si>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</si>
  <si>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</si>
  <si>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</si>
  <si>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</si>
  <si>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</si>
  <si>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</si>
  <si>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</si>
  <si>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</si>
  <si>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</si>
  <si>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</si>
  <si>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</si>
  <si>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</si>
  <si>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</si>
  <si>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</si>
  <si>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</si>
  <si>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</si>
  <si>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</si>
  <si>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</si>
  <si>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</si>
  <si>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</si>
  <si>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</si>
  <si>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</si>
  <si>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</si>
  <si>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</si>
  <si>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</si>
  <si>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</si>
  <si>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</si>
  <si>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</si>
  <si>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</si>
  <si>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</si>
  <si>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</si>
  <si>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</si>
  <si>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</si>
  <si>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</si>
  <si>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</si>
  <si>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</si>
  <si>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</si>
  <si>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</si>
  <si>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</si>
  <si>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</si>
  <si>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</si>
  <si>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</si>
  <si>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</si>
  <si>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</si>
  <si>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</si>
  <si>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</si>
  <si>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</si>
  <si>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</si>
  <si>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</si>
  <si>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</si>
  <si>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</si>
  <si>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</si>
  <si>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</si>
  <si>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</si>
  <si>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</si>
  <si>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</si>
  <si>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</si>
  <si>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</si>
  <si>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</si>
  <si>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</si>
  <si>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</si>
  <si>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</si>
  <si>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</si>
  <si>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</si>
  <si>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</si>
  <si>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</si>
  <si>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</si>
  <si>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</si>
  <si>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</si>
  <si>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</si>
  <si>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</si>
  <si>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</si>
  <si>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</si>
  <si>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</si>
  <si>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</si>
  <si>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</si>
  <si>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</si>
  <si>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</si>
  <si>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</si>
  <si>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</si>
  <si>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</si>
  <si>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</si>
  <si>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</si>
  <si>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</si>
  <si>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</si>
  <si>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</si>
  <si>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</si>
  <si>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</si>
  <si>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</si>
  <si>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</si>
  <si>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</si>
  <si>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</si>
  <si>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</si>
  <si>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</si>
  <si>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</si>
  <si>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</si>
  <si>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</si>
  <si>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</si>
  <si>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</si>
  <si>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</si>
  <si>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</si>
  <si>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</si>
  <si>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</si>
  <si>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</si>
  <si>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</si>
  <si>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</si>
  <si>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</si>
  <si>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</si>
  <si>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</si>
  <si>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</si>
  <si>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</si>
  <si>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</si>
  <si>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</si>
  <si>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</si>
  <si>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</si>
  <si>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</si>
  <si>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</si>
  <si>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</si>
  <si>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</si>
  <si>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</si>
  <si>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</si>
  <si>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</si>
  <si>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</si>
  <si>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</si>
  <si>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</si>
  <si>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</si>
  <si>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</si>
  <si>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</si>
  <si>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</si>
  <si>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</si>
  <si>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</si>
  <si>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</si>
  <si>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</si>
  <si>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</si>
  <si>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</si>
  <si>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</si>
  <si>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</si>
  <si>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</si>
  <si>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</si>
  <si>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</si>
  <si>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</si>
  <si>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</si>
  <si>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</si>
  <si>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</si>
  <si>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</si>
  <si>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</si>
  <si>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</si>
  <si>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</si>
  <si>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</si>
  <si>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</si>
  <si>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</si>
  <si>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</si>
  <si>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</si>
  <si>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</si>
  <si>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</si>
  <si>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</si>
  <si>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</si>
  <si>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</si>
  <si>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</si>
  <si>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</si>
  <si>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</si>
  <si>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</si>
  <si>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</si>
  <si>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</si>
  <si>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</si>
  <si>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</si>
  <si>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</si>
  <si>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</si>
  <si>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</si>
  <si>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</si>
  <si>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</si>
  <si>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</si>
  <si>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</si>
  <si>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</si>
  <si>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</si>
  <si>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</si>
  <si>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</si>
  <si>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</si>
  <si>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</si>
  <si>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</si>
  <si>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</si>
  <si>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</si>
  <si>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</si>
  <si>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</si>
  <si>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</si>
  <si>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</si>
  <si>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</si>
  <si>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</si>
  <si>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</si>
  <si>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</si>
  <si>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</si>
  <si>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</si>
  <si>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</si>
  <si>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</si>
  <si>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</si>
  <si>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</si>
  <si>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</si>
  <si>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</si>
  <si>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</si>
  <si>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</si>
  <si>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</si>
  <si>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</si>
  <si>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</si>
  <si>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</si>
  <si>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</si>
  <si>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</si>
  <si>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</si>
  <si>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</si>
  <si>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</si>
  <si>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</si>
  <si>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</si>
  <si>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</si>
  <si>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</si>
  <si>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</si>
  <si>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</si>
  <si>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</si>
  <si>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</si>
  <si>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</si>
  <si>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</si>
  <si>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</si>
  <si>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</si>
  <si>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</si>
  <si>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</si>
  <si>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</si>
  <si>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</si>
  <si>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</si>
  <si>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</si>
  <si>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</si>
  <si>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</si>
  <si>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</si>
  <si>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</si>
  <si>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</si>
  <si>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</si>
  <si>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</si>
  <si>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</si>
  <si>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</si>
  <si>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</si>
  <si>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</si>
  <si>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</si>
  <si>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</si>
  <si>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</si>
  <si>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</si>
  <si>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</si>
  <si>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</si>
  <si>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</si>
  <si>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</si>
  <si>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</si>
  <si>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</si>
  <si>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</si>
  <si>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</si>
  <si>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</si>
  <si>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</si>
  <si>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</si>
  <si>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</si>
  <si>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</si>
  <si>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</si>
  <si>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</si>
  <si>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</si>
  <si>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</si>
  <si>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</si>
  <si>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</si>
  <si>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</si>
  <si>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</si>
  <si>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</si>
  <si>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</si>
  <si>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</si>
  <si>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</si>
  <si>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</si>
  <si>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</si>
  <si>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</si>
  <si>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</si>
  <si>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</si>
  <si>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</si>
  <si>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</si>
  <si>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</si>
  <si>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</si>
  <si>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</si>
  <si>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</si>
  <si>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</si>
  <si>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</si>
  <si>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</si>
  <si>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</si>
  <si>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</si>
  <si>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</si>
  <si>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</si>
  <si>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</si>
  <si>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</si>
  <si>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</si>
  <si>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</si>
  <si>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</si>
  <si>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</si>
  <si>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</si>
  <si>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</si>
  <si>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</si>
  <si>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</si>
  <si>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</si>
  <si>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</si>
  <si>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</si>
  <si>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</si>
  <si>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</si>
  <si>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</si>
  <si>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</si>
  <si>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</si>
  <si>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</si>
  <si>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</si>
  <si>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</si>
  <si>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</si>
  <si>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</si>
  <si>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</si>
  <si>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</si>
  <si>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</si>
  <si>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</si>
  <si>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</si>
  <si>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</si>
  <si>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</si>
  <si>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</si>
  <si>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</si>
  <si>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</si>
  <si>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</si>
  <si>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</si>
  <si>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</si>
  <si>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</si>
  <si>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</si>
  <si>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</si>
  <si>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</si>
  <si>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</si>
  <si>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</si>
  <si>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</si>
  <si>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</si>
  <si>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</si>
  <si>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</si>
  <si>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</si>
  <si>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</si>
  <si>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</si>
  <si>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</si>
  <si>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</si>
  <si>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</si>
  <si>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</si>
  <si>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</si>
  <si>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</si>
  <si>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</si>
  <si>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</si>
  <si>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</si>
  <si>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</si>
  <si>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</si>
  <si>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</si>
  <si>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</si>
  <si>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</si>
  <si>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</si>
  <si>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</si>
  <si>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</si>
  <si>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</si>
  <si>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</si>
  <si>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</si>
  <si>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</si>
  <si>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</si>
  <si>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</si>
  <si>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</si>
  <si>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</si>
  <si>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</si>
  <si>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</si>
  <si>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</si>
  <si>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</si>
  <si>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</si>
  <si>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</si>
  <si>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</si>
  <si>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</si>
  <si>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</si>
  <si>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</si>
  <si>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</si>
  <si>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</si>
  <si>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</si>
  <si>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</si>
  <si>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</si>
  <si>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</si>
  <si>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</si>
  <si>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</si>
  <si>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</si>
  <si>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</si>
  <si>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</si>
  <si>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</si>
  <si>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</si>
  <si>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</si>
  <si>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</si>
  <si>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</si>
  <si>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</si>
  <si>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</si>
  <si>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</si>
  <si>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</si>
  <si>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</si>
  <si>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</si>
  <si>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</si>
  <si>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</si>
  <si>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</si>
  <si>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</si>
  <si>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</si>
  <si>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</si>
  <si>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</si>
  <si>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</si>
  <si>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</si>
  <si>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</si>
  <si>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</si>
  <si>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</si>
  <si>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</si>
  <si>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</si>
  <si>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</si>
  <si>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</si>
  <si>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</si>
  <si>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</si>
  <si>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</si>
  <si>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</si>
  <si>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</si>
  <si>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</si>
  <si>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</si>
  <si>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</si>
  <si>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</si>
  <si>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</si>
  <si>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</si>
  <si>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</si>
  <si>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</si>
  <si>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</si>
  <si>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</si>
  <si>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</si>
  <si>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</si>
  <si>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</si>
  <si>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</si>
  <si>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</si>
  <si>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</si>
  <si>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</si>
  <si>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</si>
  <si>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</si>
  <si>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</si>
  <si>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</si>
  <si>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</si>
  <si>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</si>
  <si>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</si>
  <si>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</si>
  <si>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</si>
  <si>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</si>
  <si>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</si>
  <si>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</si>
  <si>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</si>
  <si>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</si>
  <si>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</si>
  <si>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</si>
  <si>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</si>
  <si>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</si>
  <si>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</si>
  <si>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</si>
  <si>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</si>
  <si>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</si>
  <si>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</si>
  <si>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</si>
  <si>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</si>
  <si>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</si>
  <si>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</si>
  <si>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</si>
  <si>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</si>
  <si>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</si>
  <si>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</si>
  <si>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</si>
  <si>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</si>
  <si>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</si>
  <si>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</si>
  <si>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</si>
  <si>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</si>
  <si>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</si>
  <si>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</si>
  <si>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</si>
  <si>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</si>
  <si>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</si>
  <si>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</si>
  <si>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</si>
  <si>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</si>
  <si>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</si>
  <si>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</si>
  <si>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</si>
  <si>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</si>
  <si>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</si>
  <si>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</si>
  <si>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</si>
  <si>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</si>
  <si>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</si>
  <si>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</si>
  <si>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</si>
  <si>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</si>
  <si>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</si>
  <si>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</si>
  <si>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</si>
  <si>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</si>
  <si>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</si>
  <si>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</si>
  <si>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</si>
  <si>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</si>
  <si>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</si>
  <si>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</si>
  <si>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</si>
  <si>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</si>
  <si>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</si>
  <si>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</si>
  <si>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</si>
  <si>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</si>
  <si>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</si>
  <si>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</si>
  <si>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</si>
  <si>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</si>
  <si>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</si>
  <si>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</si>
  <si>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</si>
  <si>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</si>
  <si>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</si>
  <si>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</si>
  <si>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</si>
  <si>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</si>
  <si>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</si>
  <si>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</si>
  <si>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</si>
  <si>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</si>
  <si>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</si>
  <si>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</si>
  <si>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</si>
  <si>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</si>
  <si>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</si>
  <si>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</si>
  <si>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</si>
  <si>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</si>
  <si>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</si>
  <si>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</si>
  <si>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</si>
  <si>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</si>
  <si>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</si>
  <si>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</si>
  <si>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</si>
  <si>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</si>
  <si>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</si>
  <si>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</si>
  <si>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</si>
  <si>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</si>
  <si>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</si>
  <si>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</si>
  <si>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</si>
  <si>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</si>
  <si>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</si>
  <si>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</si>
  <si>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</si>
  <si>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</si>
  <si>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</si>
  <si>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</si>
  <si>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</si>
  <si>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</si>
  <si>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</si>
  <si>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</si>
  <si>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</si>
  <si>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</si>
  <si>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</si>
  <si>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</si>
  <si>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</si>
  <si>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</si>
  <si>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</si>
  <si>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</si>
  <si>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</si>
  <si>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</si>
  <si>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</si>
  <si>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</si>
  <si>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</si>
  <si>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</si>
  <si>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</si>
  <si>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</si>
  <si>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</si>
  <si>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</si>
  <si>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</si>
  <si>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</si>
  <si>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</si>
  <si>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</si>
  <si>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</si>
  <si>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</si>
  <si>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</si>
  <si>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</si>
  <si>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</si>
  <si>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</si>
  <si>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</si>
  <si>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</si>
  <si>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</si>
  <si>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</si>
  <si>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</si>
  <si>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</si>
  <si>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</si>
  <si>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</si>
  <si>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</si>
  <si>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</si>
  <si>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</si>
  <si>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</si>
  <si>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</si>
  <si>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</si>
  <si>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</si>
  <si>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</si>
  <si>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</si>
  <si>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</si>
  <si>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</si>
  <si>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</si>
  <si>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</si>
  <si>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</si>
  <si>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</si>
  <si>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</si>
  <si>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</si>
  <si>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</si>
  <si>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</si>
  <si>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</si>
  <si>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</si>
  <si>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</si>
  <si>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</si>
  <si>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</si>
  <si>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</si>
  <si>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</si>
  <si>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</si>
  <si>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</si>
  <si>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</si>
  <si>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</si>
  <si>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</si>
  <si>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</si>
  <si>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</si>
  <si>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</si>
  <si>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</si>
  <si>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</si>
  <si>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</si>
  <si>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</si>
  <si>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</si>
  <si>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</si>
  <si>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</si>
  <si>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</si>
  <si>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</si>
  <si>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</si>
  <si>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</si>
  <si>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</si>
  <si>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</si>
  <si>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</si>
  <si>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</si>
  <si>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</si>
  <si>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</si>
  <si>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</si>
  <si>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</si>
  <si>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</si>
  <si>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</si>
  <si>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</si>
  <si>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</si>
  <si>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</si>
  <si>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</si>
  <si>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</si>
  <si>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</si>
  <si>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</si>
  <si>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</si>
  <si>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</si>
  <si>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</si>
  <si>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</si>
  <si>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</si>
  <si>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</si>
  <si>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</si>
  <si>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</si>
  <si>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</si>
  <si>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</si>
  <si>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</si>
  <si>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</si>
  <si>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</si>
  <si>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</si>
  <si>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</si>
  <si>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</si>
  <si>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</si>
  <si>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</si>
  <si>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</si>
  <si>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</si>
  <si>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</si>
  <si>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</si>
  <si>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</si>
  <si>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</si>
  <si>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</si>
  <si>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</si>
  <si>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</si>
  <si>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</si>
  <si>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</si>
  <si>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</si>
  <si>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</si>
  <si>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</si>
  <si>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</si>
  <si>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</si>
  <si>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</si>
  <si>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</si>
  <si>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</si>
  <si>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</si>
  <si>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</si>
  <si>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</si>
  <si>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</si>
  <si>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</si>
  <si>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</si>
  <si>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</si>
  <si>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</si>
  <si>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</si>
  <si>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</si>
  <si>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</si>
  <si>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</si>
  <si>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</si>
  <si>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</si>
  <si>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</si>
  <si>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</si>
  <si>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</si>
  <si>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</si>
  <si>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</si>
  <si>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</si>
  <si>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</si>
  <si>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</si>
  <si>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</si>
  <si>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</si>
  <si>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</si>
  <si>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</si>
  <si>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</si>
  <si>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</si>
  <si>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</si>
  <si>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</si>
  <si>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</si>
  <si>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</si>
  <si>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</si>
  <si>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</si>
  <si>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</si>
  <si>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</si>
  <si>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</si>
  <si>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</si>
  <si>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</si>
  <si>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</si>
  <si>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</si>
  <si>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</si>
  <si>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</si>
  <si>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</si>
  <si>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</si>
  <si>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</si>
  <si>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</si>
  <si>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</si>
  <si>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</si>
  <si>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</si>
  <si>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</si>
  <si>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</si>
  <si>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</si>
  <si>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</si>
  <si>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</si>
  <si>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</si>
  <si>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</si>
  <si>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</si>
  <si>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</si>
  <si>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</si>
  <si>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</si>
  <si>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</si>
  <si>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</si>
  <si>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</si>
  <si>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</si>
  <si>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</si>
  <si>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</si>
  <si>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</si>
  <si>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</si>
  <si>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</si>
  <si>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</si>
  <si>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</si>
  <si>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</si>
  <si>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</si>
  <si>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</si>
  <si>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</si>
  <si>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</si>
  <si>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</si>
  <si>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</si>
  <si>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</si>
  <si>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</si>
  <si>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</si>
  <si>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</si>
  <si>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</si>
  <si>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</si>
  <si>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</si>
  <si>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</si>
  <si>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</si>
  <si>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</si>
  <si>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</si>
  <si>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</si>
  <si>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</si>
  <si>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</si>
  <si>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</si>
  <si>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</si>
  <si>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</si>
  <si>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</si>
  <si>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</si>
  <si>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</si>
  <si>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</si>
  <si>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</si>
  <si>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</si>
  <si>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</si>
  <si>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</si>
  <si>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</si>
  <si>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</si>
  <si>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</si>
  <si>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</si>
  <si>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</si>
  <si>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</si>
  <si>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</si>
  <si>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</si>
  <si>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</si>
  <si>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</si>
  <si>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</si>
  <si>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</si>
  <si>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</si>
  <si>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</si>
  <si>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</si>
  <si>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</si>
  <si>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</si>
  <si>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</si>
  <si>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</si>
  <si>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</si>
  <si>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</si>
  <si>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</si>
  <si>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</si>
  <si>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</si>
  <si>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</si>
  <si>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</si>
  <si>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</si>
  <si>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</si>
  <si>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</si>
  <si>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</si>
  <si>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</si>
  <si>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</si>
  <si>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</si>
  <si>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</si>
  <si>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</si>
  <si>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</si>
  <si>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</si>
  <si>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</si>
  <si>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</si>
  <si>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</si>
  <si>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</si>
  <si>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</si>
  <si>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</si>
  <si>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</si>
  <si>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</si>
  <si>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</si>
  <si>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</si>
  <si>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</si>
  <si>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</si>
  <si>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</si>
  <si>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</si>
  <si>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</si>
  <si>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</si>
  <si>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</si>
  <si>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</si>
  <si>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</si>
  <si>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</si>
  <si>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</si>
  <si>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</si>
  <si>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</si>
  <si>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</si>
  <si>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</si>
  <si>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</si>
  <si>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</si>
  <si>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</si>
  <si>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</si>
  <si>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</si>
  <si>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</si>
  <si>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</si>
  <si>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</si>
  <si>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</si>
  <si>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</si>
  <si>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</si>
  <si>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</si>
  <si>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</si>
  <si>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</si>
  <si>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</si>
  <si>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</si>
  <si>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</si>
  <si>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</si>
  <si>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</si>
  <si>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</si>
  <si>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</si>
  <si>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</si>
  <si>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</si>
  <si>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</si>
  <si>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</si>
  <si>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</si>
  <si>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</si>
  <si>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</si>
  <si>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</si>
  <si>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</si>
  <si>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</si>
  <si>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</si>
  <si>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</si>
  <si>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</si>
  <si>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</si>
  <si>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</si>
  <si>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</si>
  <si>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</si>
  <si>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</si>
  <si>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</si>
  <si>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</si>
  <si>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</si>
  <si>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</si>
  <si>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</si>
  <si>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</si>
  <si>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</si>
  <si>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</si>
  <si>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</si>
  <si>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</si>
  <si>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</si>
  <si>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</si>
  <si>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</si>
  <si>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</si>
  <si>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</si>
  <si>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</si>
  <si>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</si>
  <si>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</si>
  <si>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</si>
  <si>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</si>
  <si>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</si>
  <si>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</si>
  <si>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</si>
  <si>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</si>
  <si>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</si>
  <si>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</si>
  <si>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</si>
  <si>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</si>
  <si>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</si>
  <si>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</si>
  <si>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</si>
  <si>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</si>
  <si>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</si>
  <si>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</si>
  <si>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</si>
  <si>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</si>
  <si>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</si>
  <si>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</si>
  <si>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</si>
  <si>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</si>
  <si>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</si>
  <si>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</si>
  <si>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</si>
  <si>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</si>
  <si>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</si>
  <si>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</si>
  <si>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</si>
  <si>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</si>
  <si>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</si>
  <si>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</si>
  <si>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</si>
  <si>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</si>
  <si>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</si>
  <si>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</si>
  <si>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</si>
  <si>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</si>
  <si>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</si>
  <si>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</si>
  <si>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</si>
  <si>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</si>
  <si>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</si>
  <si>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</si>
  <si>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</si>
  <si>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</si>
  <si>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</si>
  <si>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</si>
  <si>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</si>
  <si>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</si>
  <si>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</si>
  <si>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</si>
  <si>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</si>
  <si>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</si>
  <si>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</si>
  <si>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</si>
  <si>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</si>
  <si>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</si>
  <si>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</si>
  <si>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</si>
  <si>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</si>
  <si>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</si>
  <si>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</si>
  <si>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</si>
  <si>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</si>
  <si>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</si>
  <si>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</si>
  <si>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</si>
  <si>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</si>
  <si>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</si>
  <si>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</si>
  <si>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</si>
  <si>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</si>
  <si>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</si>
  <si>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</si>
  <si>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</si>
  <si>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</si>
  <si>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</si>
  <si>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</si>
  <si>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</si>
  <si>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</si>
  <si>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</si>
  <si>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</si>
  <si>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</si>
  <si>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</si>
  <si>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</si>
  <si>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</si>
  <si>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</si>
  <si>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</si>
  <si>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</si>
  <si>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</si>
  <si>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</si>
  <si>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</si>
  <si>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</si>
  <si>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</si>
  <si>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</si>
  <si>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</si>
  <si>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</si>
  <si>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</si>
  <si>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</si>
  <si>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</si>
  <si>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</si>
  <si>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</si>
  <si>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</si>
  <si>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</si>
  <si>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</si>
  <si>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</si>
  <si>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</si>
  <si>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</si>
  <si>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</si>
  <si>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</si>
  <si>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</si>
  <si>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</si>
  <si>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</si>
  <si>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</si>
  <si>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</si>
  <si>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</si>
  <si>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</si>
  <si>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</si>
  <si>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</si>
  <si>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</si>
  <si>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</si>
  <si>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</si>
  <si>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</si>
  <si>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</si>
  <si>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</si>
  <si>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</si>
  <si>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</si>
  <si>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</si>
  <si>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</si>
  <si>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</si>
  <si>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</si>
  <si>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</si>
  <si>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</si>
  <si>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</si>
  <si>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</si>
  <si>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</si>
  <si>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</si>
  <si>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</si>
  <si>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</si>
  <si>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</si>
  <si>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</si>
  <si>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</si>
  <si>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</si>
  <si>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</si>
  <si>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</si>
  <si>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</si>
  <si>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</si>
  <si>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</si>
  <si>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</si>
  <si>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</si>
  <si>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</si>
  <si>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</si>
  <si>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</si>
  <si>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</si>
  <si>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</si>
  <si>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</si>
  <si>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</si>
  <si>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</si>
  <si>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</si>
  <si>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</si>
  <si>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</si>
  <si>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</si>
  <si>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</si>
  <si>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</si>
  <si>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</si>
  <si>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</si>
  <si>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</si>
  <si>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</si>
  <si>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</si>
  <si>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</si>
  <si>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</si>
  <si>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</si>
  <si>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</si>
  <si>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</si>
  <si>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</si>
  <si>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</si>
  <si>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</si>
  <si>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</si>
  <si>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</si>
  <si>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</si>
  <si>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</si>
  <si>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</si>
  <si>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</si>
  <si>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</si>
  <si>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</si>
  <si>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</si>
  <si>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</si>
  <si>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</si>
  <si>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</si>
  <si>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</si>
  <si>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</si>
  <si>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</si>
  <si>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</si>
  <si>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</si>
  <si>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</si>
  <si>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</si>
  <si>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</si>
  <si>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</si>
  <si>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</si>
  <si>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</si>
  <si>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</si>
  <si>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</si>
  <si>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</si>
  <si>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</si>
  <si>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</si>
  <si>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</si>
  <si>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</si>
  <si>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</si>
  <si>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</si>
  <si>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</si>
  <si>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</si>
  <si>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</si>
  <si>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</si>
  <si>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</si>
  <si>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</si>
  <si>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</si>
  <si>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</si>
  <si>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</si>
  <si>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</si>
  <si>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</si>
  <si>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</si>
  <si>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</si>
  <si>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</si>
  <si>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</si>
  <si>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</si>
  <si>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</si>
  <si>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</si>
  <si>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</si>
  <si>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</si>
  <si>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</si>
  <si>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</si>
  <si>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</si>
  <si>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</si>
  <si>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</si>
  <si>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</si>
  <si>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</si>
  <si>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</si>
  <si>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</si>
  <si>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</si>
  <si>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</si>
  <si>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</si>
  <si>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</si>
  <si>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</si>
  <si>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</si>
  <si>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</si>
  <si>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</si>
  <si>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</si>
  <si>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</si>
  <si>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</si>
  <si>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</si>
  <si>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</si>
  <si>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</si>
  <si>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</si>
  <si>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</si>
  <si>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</si>
  <si>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</si>
  <si>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</si>
  <si>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</si>
  <si>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</si>
  <si>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</si>
  <si>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</si>
  <si>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</si>
  <si>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</si>
  <si>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</si>
  <si>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</si>
  <si>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</si>
  <si>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</si>
  <si>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</si>
  <si>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</si>
  <si>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</si>
  <si>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</si>
  <si>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</si>
  <si>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</si>
  <si>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</si>
  <si>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</si>
  <si>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</si>
  <si>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</si>
  <si>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</si>
  <si>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</si>
  <si>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</si>
  <si>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</si>
  <si>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</si>
  <si>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</si>
  <si>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</si>
  <si>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</si>
  <si>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</si>
  <si>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</si>
  <si>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</si>
  <si>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</si>
  <si>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</si>
  <si>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</si>
  <si>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</si>
  <si>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</si>
  <si>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</si>
  <si>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</si>
  <si>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</si>
  <si>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</si>
  <si>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</si>
  <si>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</si>
  <si>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</si>
  <si>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</si>
  <si>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</si>
  <si>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</si>
  <si>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</si>
  <si>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</si>
  <si>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</si>
  <si>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</si>
  <si>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</si>
  <si>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</si>
  <si>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</si>
  <si>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</si>
  <si>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</si>
  <si>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</si>
  <si>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</si>
  <si>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</si>
  <si>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</si>
  <si>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</si>
  <si>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</si>
  <si>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</si>
  <si>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</si>
  <si>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</si>
  <si>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</si>
  <si>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</si>
  <si>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</si>
  <si>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</si>
  <si>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</si>
  <si>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</si>
  <si>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</si>
  <si>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</si>
  <si>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</si>
  <si>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</si>
  <si>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</si>
  <si>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</si>
  <si>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</si>
  <si>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</si>
  <si>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</si>
  <si>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</si>
  <si>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</si>
  <si>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</si>
  <si>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</si>
  <si>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</si>
  <si>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</si>
  <si>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</si>
  <si>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</si>
  <si>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</si>
  <si>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</si>
  <si>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</si>
  <si>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</si>
  <si>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</si>
  <si>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</si>
  <si>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</si>
  <si>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</si>
  <si>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</si>
  <si>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</si>
  <si>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</si>
  <si>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</si>
  <si>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</si>
  <si>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</si>
  <si>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</si>
  <si>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</si>
  <si>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</si>
  <si>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</si>
  <si>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</si>
  <si>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</si>
  <si>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</si>
  <si>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</si>
  <si>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</si>
  <si>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</si>
  <si>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</si>
  <si>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</si>
  <si>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</si>
  <si>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</si>
  <si>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</si>
  <si>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</si>
  <si>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</si>
  <si>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</si>
  <si>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</si>
  <si>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</si>
  <si>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</si>
  <si>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</si>
  <si>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</si>
  <si>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</si>
  <si>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</si>
  <si>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</si>
  <si>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</si>
  <si>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</si>
  <si>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</si>
  <si>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</si>
  <si>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</si>
  <si>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</si>
  <si>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</si>
  <si>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</si>
  <si>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</si>
  <si>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</si>
  <si>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</si>
  <si>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</si>
  <si>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</si>
  <si>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</si>
  <si>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</si>
  <si>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</si>
  <si>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</si>
  <si>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</si>
  <si>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</si>
  <si>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</si>
  <si>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</si>
  <si>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</si>
  <si>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</si>
  <si>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</si>
  <si>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</si>
  <si>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</si>
  <si>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</si>
  <si>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</si>
  <si>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</si>
  <si>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</si>
  <si>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</si>
  <si>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</si>
  <si>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</si>
  <si>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</si>
  <si>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</si>
  <si>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</si>
  <si>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</si>
  <si>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</si>
  <si>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</si>
  <si>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</si>
  <si>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</si>
  <si>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</si>
  <si>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</si>
  <si>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</si>
  <si>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</si>
  <si>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</si>
  <si>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</si>
  <si>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</si>
  <si>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</si>
  <si>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</si>
  <si>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</si>
  <si>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</si>
  <si>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</si>
  <si>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</si>
  <si>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</si>
  <si>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</si>
  <si>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</si>
  <si>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</si>
  <si>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</si>
  <si>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</si>
  <si>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</si>
  <si>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</si>
  <si>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</si>
  <si>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</si>
  <si>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</si>
  <si>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</si>
  <si>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</si>
  <si>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</si>
  <si>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</si>
  <si>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</si>
  <si>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</si>
  <si>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</si>
  <si>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</si>
  <si>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</si>
  <si>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</si>
  <si>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</si>
  <si>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</si>
  <si>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</si>
  <si>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</si>
  <si>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</si>
  <si>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</si>
  <si>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</si>
  <si>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</si>
  <si>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</si>
  <si>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</si>
  <si>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</si>
  <si>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</si>
  <si>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</si>
  <si>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</si>
  <si>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</si>
  <si>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</si>
  <si>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</si>
  <si>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</si>
  <si>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</si>
  <si>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</si>
  <si>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</si>
  <si>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</si>
  <si>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</si>
  <si>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</si>
  <si>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</si>
  <si>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</si>
  <si>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</si>
  <si>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</si>
  <si>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</si>
  <si>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</si>
  <si>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</si>
  <si>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</si>
  <si>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</si>
  <si>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</si>
  <si>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</si>
  <si>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</si>
  <si>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</si>
  <si>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</si>
  <si>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</si>
  <si>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</si>
  <si>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</si>
  <si>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</si>
  <si>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</si>
  <si>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</si>
  <si>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</si>
  <si>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</si>
  <si>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</si>
  <si>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</si>
  <si>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</si>
  <si>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</si>
  <si>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</si>
  <si>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</si>
  <si>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</si>
  <si>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</si>
  <si>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</si>
  <si>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</si>
  <si>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</si>
  <si>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</si>
  <si>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</si>
  <si>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</si>
  <si>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</si>
  <si>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</si>
  <si>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</si>
  <si>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</si>
  <si>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</si>
  <si>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</si>
  <si>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</si>
  <si>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</si>
  <si>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</si>
  <si>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</si>
  <si>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</si>
  <si>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</si>
  <si>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</si>
  <si>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</si>
  <si>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</si>
  <si>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</si>
  <si>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</si>
  <si>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</si>
  <si>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</si>
  <si>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</si>
  <si>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</si>
  <si>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</si>
  <si>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</si>
  <si>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</si>
  <si>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</si>
  <si>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</si>
  <si>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</si>
  <si>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</si>
  <si>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</si>
  <si>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</si>
  <si>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</si>
  <si>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</si>
  <si>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</si>
  <si>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</si>
  <si>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</si>
  <si>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</si>
  <si>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</si>
  <si>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</si>
  <si>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</si>
  <si>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</si>
  <si>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</si>
  <si>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</si>
  <si>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</si>
  <si>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</si>
  <si>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</si>
  <si>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</si>
  <si>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</si>
  <si>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</si>
  <si>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</si>
  <si>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</si>
  <si>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</si>
  <si>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</si>
  <si>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</si>
  <si>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</si>
  <si>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</si>
  <si>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</si>
  <si>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</si>
  <si>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</si>
  <si>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</si>
  <si>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</si>
  <si>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</si>
  <si>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</si>
  <si>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</si>
  <si>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</si>
  <si>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</si>
  <si>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</si>
  <si>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</si>
  <si>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</si>
  <si>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</si>
  <si>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</si>
  <si>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</si>
  <si>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</si>
  <si>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</si>
  <si>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</si>
  <si>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</si>
  <si>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</si>
  <si>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</si>
  <si>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</si>
  <si>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</si>
  <si>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</si>
  <si>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</si>
  <si>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</si>
  <si>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</si>
  <si>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</si>
  <si>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</si>
  <si>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</si>
  <si>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</si>
  <si>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</si>
  <si>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</si>
  <si>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</si>
  <si>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</si>
  <si>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</si>
  <si>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</si>
  <si>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</si>
  <si>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</si>
  <si>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</si>
  <si>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</si>
  <si>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</si>
  <si>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</si>
  <si>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</si>
  <si>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</si>
  <si>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</si>
  <si>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</si>
  <si>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</si>
  <si>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</si>
  <si>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</si>
  <si>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</si>
  <si>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</si>
  <si>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</si>
  <si>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</si>
  <si>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</si>
  <si>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</si>
  <si>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</si>
  <si>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</si>
  <si>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</si>
  <si>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</si>
  <si>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</si>
  <si>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</si>
  <si>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</si>
  <si>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</si>
  <si>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</si>
  <si>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</si>
  <si>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</si>
  <si>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</si>
  <si>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</si>
  <si>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</si>
  <si>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</si>
  <si>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</si>
  <si>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</si>
  <si>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</si>
  <si>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</si>
  <si>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</si>
  <si>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</si>
  <si>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</si>
  <si>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</si>
  <si>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</si>
  <si>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</si>
  <si>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</si>
  <si>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</si>
  <si>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</si>
  <si>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</si>
  <si>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</si>
  <si>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</si>
  <si>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</si>
  <si>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</si>
  <si>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</si>
  <si>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</si>
  <si>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</si>
  <si>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</si>
  <si>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</si>
  <si>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</si>
  <si>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</si>
  <si>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</si>
  <si>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</si>
  <si>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</si>
  <si>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</si>
  <si>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</si>
  <si>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</si>
  <si>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</si>
  <si>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</si>
  <si>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</si>
  <si>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</si>
  <si>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</si>
  <si>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</si>
  <si>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</si>
  <si>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</si>
  <si>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</si>
  <si>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</si>
  <si>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</si>
  <si>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</si>
  <si>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</si>
  <si>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</si>
  <si>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</si>
  <si>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</si>
  <si>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</si>
  <si>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</si>
  <si>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</si>
  <si>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</si>
  <si>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</si>
  <si>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</si>
  <si>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</si>
  <si>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</si>
  <si>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</si>
  <si>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</si>
  <si>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</si>
  <si>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</si>
  <si>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</si>
  <si>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</si>
  <si>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</si>
  <si>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</si>
  <si>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</si>
  <si>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</si>
  <si>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</si>
  <si>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</si>
  <si>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</si>
  <si>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</si>
  <si>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</si>
  <si>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</si>
  <si>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</si>
  <si>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</si>
  <si>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</si>
  <si>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</si>
  <si>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</si>
  <si>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</si>
  <si>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</si>
  <si>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</si>
  <si>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</si>
  <si>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</si>
  <si>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</si>
  <si>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</si>
  <si>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</si>
  <si>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</si>
  <si>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</si>
  <si>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</si>
  <si>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</si>
  <si>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</si>
  <si>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</si>
  <si>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</si>
  <si>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</si>
  <si>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</si>
  <si>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</si>
  <si>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</si>
  <si>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</si>
  <si>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</si>
  <si>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</si>
  <si>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</si>
  <si>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</si>
  <si>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</si>
  <si>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</si>
  <si>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</si>
  <si>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</si>
  <si>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</si>
  <si>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</si>
  <si>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</si>
  <si>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</si>
  <si>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</si>
  <si>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</si>
  <si>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</si>
  <si>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</si>
  <si>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</si>
  <si>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</si>
  <si>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</si>
  <si>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</si>
  <si>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</si>
  <si>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</si>
  <si>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</si>
  <si>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</si>
  <si>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</si>
  <si>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</si>
  <si>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</si>
  <si>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</si>
  <si>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</si>
  <si>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</si>
  <si>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</si>
  <si>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</si>
  <si>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</si>
  <si>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</si>
  <si>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</si>
  <si>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</si>
  <si>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</si>
  <si>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</si>
  <si>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</si>
  <si>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</si>
  <si>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</si>
  <si>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</si>
  <si>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</si>
  <si>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</si>
  <si>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</si>
  <si>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</si>
  <si>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</si>
  <si>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</si>
  <si>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</si>
  <si>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</si>
  <si>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</si>
  <si>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</si>
  <si>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</si>
  <si>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</si>
  <si>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</si>
  <si>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</si>
  <si>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</si>
  <si>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</si>
  <si>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</si>
  <si>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</si>
  <si>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</si>
  <si>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</si>
  <si>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</si>
  <si>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</si>
  <si>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</si>
  <si>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</si>
  <si>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</si>
  <si>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</si>
  <si>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</si>
  <si>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</si>
  <si>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</si>
  <si>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</si>
  <si>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</si>
  <si>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</si>
  <si>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</si>
  <si>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</si>
  <si>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</si>
  <si>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</si>
  <si>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</si>
  <si>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</si>
  <si>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</si>
  <si>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</si>
  <si>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</si>
  <si>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</si>
  <si>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</si>
  <si>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</si>
  <si>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</si>
  <si>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</si>
  <si>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</si>
  <si>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</si>
  <si>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</si>
  <si>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</si>
  <si>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</si>
  <si>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</si>
  <si>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</si>
  <si>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</si>
  <si>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</si>
  <si>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</si>
  <si>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</si>
  <si>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</si>
  <si>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</si>
  <si>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</si>
  <si>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</si>
  <si>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</si>
  <si>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</si>
  <si>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</si>
  <si>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</si>
  <si>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</si>
  <si>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</si>
  <si>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</si>
  <si>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</si>
  <si>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</si>
  <si>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</si>
  <si>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</si>
  <si>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</si>
  <si>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</si>
  <si>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</si>
  <si>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</si>
  <si>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</si>
  <si>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</si>
  <si>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</si>
  <si>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</si>
  <si>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</si>
  <si>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</si>
  <si>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</si>
  <si>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</si>
  <si>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</si>
  <si>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</si>
  <si>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</si>
  <si>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</si>
  <si>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</si>
  <si>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</si>
  <si>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</si>
  <si>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</si>
  <si>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</si>
  <si>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</si>
  <si>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</si>
  <si>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</si>
  <si>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</si>
  <si>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</si>
  <si>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</si>
  <si>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</si>
  <si>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</si>
  <si>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</si>
  <si>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</si>
  <si>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</si>
  <si>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</si>
  <si>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</si>
  <si>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</si>
  <si>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</si>
  <si>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</si>
  <si>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</si>
  <si>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</si>
  <si>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</si>
  <si>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</si>
  <si>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</si>
  <si>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</si>
  <si>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</si>
  <si>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</si>
  <si>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</si>
  <si>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</si>
  <si>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</si>
  <si>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</si>
  <si>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</si>
  <si>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</si>
  <si>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</si>
  <si>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</si>
  <si>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</si>
  <si>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</si>
  <si>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</si>
  <si>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</si>
  <si>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</si>
  <si>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</si>
  <si>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</si>
  <si>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</si>
  <si>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</si>
  <si>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</si>
  <si>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</si>
  <si>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</si>
  <si>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</si>
  <si>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</si>
  <si>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</si>
  <si>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</si>
  <si>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</si>
  <si>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</si>
  <si>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</si>
  <si>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</si>
  <si>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</si>
  <si>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</si>
  <si>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</si>
  <si>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</si>
  <si>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</si>
  <si>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</si>
  <si>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</si>
  <si>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</si>
  <si>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</si>
  <si>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</si>
  <si>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</si>
  <si>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</si>
  <si>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</si>
  <si>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</si>
  <si>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</si>
  <si>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</si>
  <si>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</si>
  <si>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</si>
  <si>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</si>
  <si>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</si>
  <si>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</si>
  <si>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</si>
  <si>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</si>
  <si>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</si>
  <si>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</si>
  <si>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</si>
  <si>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</si>
  <si>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</si>
  <si>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</si>
  <si>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</si>
  <si>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</si>
  <si>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</si>
  <si>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</si>
  <si>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</si>
  <si>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</si>
  <si>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</si>
  <si>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</si>
  <si>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</si>
  <si>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</si>
  <si>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</si>
  <si>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</si>
  <si>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</si>
  <si>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</si>
  <si>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</si>
  <si>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</si>
  <si>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</si>
  <si>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</si>
  <si>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</si>
  <si>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</si>
  <si>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</si>
  <si>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</si>
  <si>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</si>
  <si>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</si>
  <si>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</si>
  <si>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</si>
  <si>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</si>
  <si>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</si>
  <si>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</si>
  <si>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</si>
  <si>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</si>
  <si>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</si>
  <si>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</si>
  <si>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</si>
  <si>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</si>
  <si>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</si>
  <si>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</si>
  <si>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</si>
  <si>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</si>
  <si>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</si>
  <si>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</si>
  <si>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</si>
  <si>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</si>
  <si>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</si>
  <si>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</si>
  <si>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</si>
  <si>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</si>
  <si>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</si>
  <si>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</si>
  <si>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</si>
  <si>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</si>
  <si>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</si>
  <si>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</si>
  <si>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</si>
  <si>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</si>
  <si>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</si>
  <si>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</si>
  <si>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</si>
  <si>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</si>
  <si>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</si>
  <si>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</si>
  <si>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</si>
  <si>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</si>
  <si>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</si>
  <si>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</si>
  <si>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</si>
  <si>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</si>
  <si>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</si>
  <si>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</si>
  <si>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</si>
  <si>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</si>
  <si>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</si>
  <si>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</si>
  <si>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</si>
  <si>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</si>
  <si>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</si>
  <si>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</si>
  <si>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</si>
  <si>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</si>
  <si>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</si>
  <si>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</si>
  <si>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</si>
  <si>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</si>
  <si>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</si>
  <si>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</si>
  <si>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</si>
  <si>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</si>
  <si>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</si>
  <si>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</si>
  <si>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</si>
  <si>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</si>
  <si>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</si>
  <si>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</si>
  <si>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</si>
  <si>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</si>
  <si>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</si>
  <si>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</si>
  <si>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</si>
  <si>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</si>
  <si>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</si>
  <si>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</si>
  <si>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</si>
  <si>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</si>
  <si>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</si>
  <si>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</si>
  <si>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</si>
  <si>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</si>
  <si>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</si>
  <si>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</si>
  <si>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</si>
  <si>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</si>
  <si>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</si>
  <si>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</si>
  <si>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</si>
  <si>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</si>
  <si>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</si>
  <si>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</si>
  <si>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</si>
  <si>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</si>
  <si>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</si>
  <si>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</si>
  <si>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</si>
  <si>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</si>
  <si>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</si>
  <si>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</si>
  <si>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</si>
  <si>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</si>
  <si>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</si>
  <si>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</si>
  <si>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</si>
  <si>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</si>
  <si>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</si>
  <si>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</si>
  <si>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</si>
  <si>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</si>
  <si>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</si>
  <si>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</si>
  <si>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</si>
  <si>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</si>
  <si>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</si>
  <si>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</si>
  <si>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</si>
  <si>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</si>
  <si>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</si>
  <si>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</si>
  <si>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</si>
  <si>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</si>
  <si>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</si>
  <si>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</si>
  <si>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</si>
  <si>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</si>
  <si>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</si>
  <si>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</si>
  <si>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</si>
  <si>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</si>
  <si>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</si>
  <si>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</si>
  <si>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</si>
  <si>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</si>
  <si>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</si>
  <si>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</si>
  <si>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</si>
  <si>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</si>
  <si>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</si>
  <si>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</si>
  <si>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</si>
  <si>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</si>
  <si>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</si>
  <si>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</si>
  <si>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</si>
  <si>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</si>
  <si>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</si>
  <si>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</si>
  <si>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</si>
  <si>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</si>
  <si>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</si>
  <si>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</si>
  <si>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</si>
  <si>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</si>
  <si>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</si>
  <si>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</si>
  <si>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</si>
  <si>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</si>
  <si>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</si>
  <si>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</si>
  <si>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</si>
  <si>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</si>
  <si>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</si>
  <si>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</si>
  <si>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</si>
  <si>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</si>
  <si>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</si>
  <si>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</si>
  <si>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</si>
  <si>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</si>
  <si>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</si>
  <si>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</si>
  <si>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</si>
  <si>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</si>
  <si>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</si>
  <si>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</si>
  <si>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</si>
  <si>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</si>
  <si>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</si>
  <si>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</si>
  <si>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</si>
  <si>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</si>
  <si>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</si>
  <si>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</si>
  <si>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</si>
  <si>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</si>
  <si>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</si>
  <si>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</si>
  <si>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</si>
  <si>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</si>
  <si>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</si>
  <si>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</si>
  <si>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</si>
  <si>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</si>
  <si>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</si>
  <si>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</si>
  <si>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</si>
  <si>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</si>
  <si>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</si>
  <si>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</si>
  <si>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</si>
  <si>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</si>
  <si>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</si>
  <si>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</si>
  <si>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</si>
  <si>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</si>
  <si>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</si>
  <si>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</si>
  <si>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</si>
  <si>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</si>
  <si>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</si>
  <si>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</si>
  <si>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</si>
  <si>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</si>
  <si>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</si>
  <si>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</si>
  <si>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</si>
  <si>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</si>
  <si>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</si>
  <si>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</si>
  <si>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</si>
  <si>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</si>
  <si>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</si>
  <si>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</si>
  <si>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</si>
  <si>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</si>
  <si>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</si>
  <si>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</si>
  <si>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</si>
  <si>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</si>
  <si>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</si>
  <si>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</si>
  <si>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</si>
  <si>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</si>
  <si>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</si>
  <si>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</si>
  <si>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</si>
  <si>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</si>
  <si>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</si>
  <si>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</si>
  <si>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</si>
  <si>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</si>
  <si>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</si>
  <si>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</si>
  <si>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</si>
  <si>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</si>
  <si>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</si>
  <si>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</si>
  <si>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</si>
  <si>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</si>
  <si>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</si>
  <si>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</si>
  <si>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</si>
  <si>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</si>
  <si>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</si>
  <si>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</si>
  <si>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</si>
  <si>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</si>
  <si>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</si>
  <si>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</si>
  <si>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</si>
  <si>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</si>
  <si>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</si>
  <si>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</si>
  <si>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</si>
  <si>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</si>
  <si>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</si>
  <si>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</si>
  <si>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</si>
  <si>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</si>
  <si>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</si>
  <si>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</si>
  <si>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</si>
  <si>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</si>
  <si>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</si>
  <si>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</si>
  <si>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</si>
  <si>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</si>
  <si>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</si>
  <si>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</si>
  <si>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</si>
  <si>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</si>
  <si>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</si>
  <si>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</si>
  <si>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</si>
  <si>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</si>
  <si>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</si>
  <si>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</si>
  <si>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</si>
  <si>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</si>
  <si>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</si>
  <si>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</si>
  <si>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</si>
  <si>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</si>
  <si>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</si>
  <si>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</si>
  <si>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</si>
  <si>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</si>
  <si>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</si>
  <si>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</si>
  <si>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</si>
  <si>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</si>
  <si>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</si>
  <si>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</si>
  <si>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</si>
  <si>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</si>
  <si>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</si>
  <si>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</si>
  <si>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</si>
  <si>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</si>
  <si>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</si>
  <si>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</si>
  <si>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</si>
  <si>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</si>
  <si>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</si>
  <si>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</si>
  <si>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</si>
  <si>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</si>
  <si>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</si>
  <si>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</si>
  <si>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</si>
  <si>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</si>
  <si>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</si>
  <si>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</si>
  <si>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</si>
  <si>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</si>
  <si>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</si>
  <si>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</si>
  <si>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</si>
  <si>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</si>
  <si>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</si>
  <si>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</si>
  <si>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</si>
  <si>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</si>
  <si>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</si>
  <si>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</si>
  <si>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</si>
  <si>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</si>
  <si>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</si>
  <si>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</si>
  <si>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</si>
  <si>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</si>
  <si>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</si>
  <si>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</si>
  <si>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</si>
  <si>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</si>
  <si>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</si>
  <si>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</si>
  <si>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</si>
  <si>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</si>
  <si>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</si>
  <si>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</si>
  <si>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</si>
  <si>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</si>
  <si>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</si>
  <si>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</si>
  <si>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</si>
  <si>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</si>
  <si>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</si>
  <si>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</si>
  <si>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</si>
  <si>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</si>
  <si>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</si>
  <si>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</si>
  <si>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</si>
  <si>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</si>
  <si>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</si>
  <si>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</si>
  <si>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</si>
  <si>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</si>
  <si>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</si>
  <si>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</si>
  <si>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</si>
  <si>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</si>
  <si>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</si>
  <si>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</si>
  <si>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</si>
  <si>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</si>
  <si>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</si>
  <si>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</si>
  <si>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</si>
  <si>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</si>
  <si>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</si>
  <si>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</si>
  <si>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</si>
  <si>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</si>
  <si>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</si>
  <si>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</si>
  <si>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</si>
  <si>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</si>
  <si>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</si>
  <si>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</si>
  <si>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</si>
  <si>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</si>
  <si>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</si>
  <si>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</si>
  <si>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</si>
  <si>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</si>
  <si>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</si>
  <si>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</si>
  <si>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</si>
  <si>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</si>
  <si>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</si>
  <si>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</si>
  <si>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</si>
  <si>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</si>
  <si>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</si>
  <si>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</si>
  <si>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</si>
  <si>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</si>
  <si>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</si>
  <si>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</si>
  <si>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</si>
  <si>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</si>
  <si>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</si>
  <si>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</si>
  <si>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</si>
  <si>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</si>
  <si>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</si>
  <si>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</si>
  <si>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</si>
  <si>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</si>
  <si>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</si>
  <si>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</si>
  <si>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</si>
  <si>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</si>
  <si>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</si>
  <si>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</si>
  <si>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</si>
  <si>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</si>
  <si>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</si>
  <si>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</si>
  <si>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</si>
  <si>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</si>
  <si>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</si>
  <si>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</si>
  <si>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</si>
  <si>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</si>
  <si>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</si>
  <si>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</si>
  <si>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</si>
  <si>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</si>
  <si>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</si>
  <si>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</si>
  <si>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</si>
  <si>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</si>
  <si>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</si>
  <si>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</si>
  <si>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</si>
  <si>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</si>
  <si>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</si>
  <si>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</si>
  <si>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</si>
  <si>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</si>
  <si>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</si>
  <si>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</si>
  <si>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</si>
  <si>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</si>
  <si>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</si>
  <si>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</si>
  <si>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</si>
  <si>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</si>
  <si>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</si>
  <si>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</si>
  <si>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</si>
  <si>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</si>
  <si>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</si>
  <si>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</si>
  <si>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</si>
  <si>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</si>
  <si>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</si>
  <si>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</si>
  <si>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</si>
  <si>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</si>
  <si>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</si>
  <si>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</si>
  <si>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</si>
  <si>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</si>
  <si>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</si>
  <si>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</si>
  <si>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</si>
  <si>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</si>
  <si>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</si>
  <si>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</si>
  <si>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</si>
  <si>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</si>
  <si>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</si>
  <si>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</si>
  <si>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</si>
  <si>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</si>
  <si>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</si>
  <si>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</si>
  <si>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</si>
  <si>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</si>
  <si>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</si>
  <si>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</si>
  <si>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</si>
  <si>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</si>
  <si>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</si>
  <si>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</si>
  <si>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</si>
  <si>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</si>
  <si>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</si>
  <si>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</si>
  <si>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</si>
  <si>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</si>
  <si>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</si>
  <si>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</si>
  <si>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</si>
  <si>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</si>
  <si>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</si>
  <si>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</si>
  <si>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</si>
  <si>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</si>
  <si>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</si>
  <si>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</si>
  <si>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</si>
  <si>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</si>
  <si>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</si>
  <si>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</si>
  <si>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</si>
  <si>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</si>
  <si>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</si>
  <si>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</si>
  <si>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</si>
  <si>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</si>
  <si>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</si>
  <si>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</si>
  <si>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</si>
  <si>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</si>
  <si>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</si>
  <si>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</si>
  <si>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</si>
  <si>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</si>
  <si>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</si>
  <si>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</si>
  <si>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</si>
  <si>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</si>
  <si>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</si>
  <si>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</si>
  <si>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</si>
  <si>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</si>
  <si>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</si>
  <si>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</si>
  <si>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</si>
  <si>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</si>
  <si>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</si>
  <si>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</si>
  <si>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</si>
  <si>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</si>
  <si>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</si>
  <si>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</si>
  <si>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</si>
  <si>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</si>
  <si>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</si>
  <si>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</si>
  <si>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</si>
  <si>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</si>
  <si>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</si>
  <si>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</si>
  <si>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</si>
  <si>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</si>
  <si>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</si>
  <si>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</si>
  <si>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</si>
  <si>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</si>
  <si>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</si>
  <si>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</si>
  <si>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</si>
  <si>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</si>
  <si>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</si>
  <si>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</si>
  <si>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</si>
  <si>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</si>
  <si>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</si>
  <si>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</si>
  <si>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</si>
  <si>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</si>
  <si>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</si>
  <si>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</si>
  <si>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</si>
  <si>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</si>
  <si>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</si>
  <si>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</si>
  <si>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</si>
  <si>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</si>
  <si>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</si>
  <si>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</si>
  <si>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</si>
  <si>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</si>
  <si>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</si>
  <si>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</si>
  <si>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</si>
  <si>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</si>
  <si>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</si>
  <si>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</si>
  <si>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</si>
  <si>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</si>
  <si>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</si>
  <si>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</si>
  <si>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</si>
  <si>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</si>
  <si>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</si>
  <si>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</si>
  <si>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</si>
  <si>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</si>
  <si>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</si>
  <si>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</si>
  <si>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</si>
  <si>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</si>
  <si>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</si>
  <si>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</si>
  <si>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</si>
  <si>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</si>
  <si>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</si>
  <si>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</si>
  <si>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</si>
  <si>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</si>
  <si>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</si>
  <si>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</si>
  <si>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</si>
  <si>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</si>
  <si>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</si>
  <si>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</si>
  <si>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</si>
  <si>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</si>
  <si>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</si>
  <si>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</si>
  <si>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</si>
  <si>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</si>
  <si>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</si>
  <si>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</si>
  <si>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</si>
  <si>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</si>
  <si>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</si>
  <si>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</si>
  <si>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</si>
  <si>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</si>
  <si>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</si>
  <si>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</si>
  <si>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</si>
  <si>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</si>
  <si>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</si>
  <si>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</si>
  <si>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</si>
  <si>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</si>
  <si>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</si>
  <si>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</si>
  <si>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</si>
  <si>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</si>
  <si>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</si>
  <si>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</si>
  <si>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</si>
  <si>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</si>
  <si>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</si>
  <si>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</si>
  <si>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</si>
  <si>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</si>
  <si>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</si>
  <si>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</si>
  <si>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</si>
  <si>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</si>
  <si>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</si>
  <si>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</si>
  <si>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</si>
  <si>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</si>
  <si>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</si>
  <si>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</si>
  <si>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</si>
  <si>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</si>
  <si>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</si>
  <si>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</si>
  <si>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</si>
  <si>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</si>
  <si>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</si>
  <si>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</si>
  <si>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</si>
  <si>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</si>
  <si>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</si>
  <si>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</si>
  <si>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</si>
  <si>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</si>
  <si>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</si>
  <si>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</si>
  <si>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</si>
  <si>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</si>
  <si>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</si>
  <si>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</si>
  <si>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</si>
  <si>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</si>
  <si>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</si>
  <si>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</si>
  <si>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</si>
  <si>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</si>
  <si>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</si>
  <si>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</si>
  <si>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</si>
  <si>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</si>
  <si>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</si>
  <si>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</si>
  <si>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</si>
  <si>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</si>
  <si>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</si>
  <si>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</si>
  <si>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</si>
  <si>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</si>
  <si>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</si>
  <si>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</si>
  <si>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</si>
  <si>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</si>
  <si>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</si>
  <si>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</si>
  <si>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</si>
  <si>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</si>
  <si>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</si>
  <si>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</si>
  <si>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</si>
  <si>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</si>
  <si>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</si>
  <si>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</si>
  <si>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</si>
  <si>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</si>
  <si>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</si>
  <si>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</si>
  <si>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</si>
  <si>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</si>
  <si>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</si>
  <si>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</si>
  <si>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</si>
  <si>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</si>
  <si>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</si>
  <si>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</si>
  <si>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</si>
  <si>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</si>
  <si>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</si>
  <si>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</si>
  <si>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</si>
  <si>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</si>
  <si>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</si>
  <si>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</si>
  <si>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</si>
  <si>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</si>
  <si>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</si>
  <si>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</si>
  <si>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</si>
  <si>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</si>
  <si>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</si>
  <si>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</si>
  <si>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</si>
  <si>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</si>
  <si>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</si>
  <si>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</si>
  <si>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</si>
  <si>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</si>
  <si>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</si>
  <si>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</si>
  <si>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</si>
  <si>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</si>
  <si>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</si>
  <si>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</si>
  <si>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</si>
  <si>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</si>
  <si>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</si>
  <si>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</si>
  <si>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</si>
  <si>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</si>
  <si>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</si>
  <si>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</si>
  <si>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</si>
  <si>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</si>
  <si>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</si>
  <si>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</si>
  <si>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</si>
  <si>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</si>
  <si>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</si>
  <si>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</si>
  <si>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</si>
  <si>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</si>
  <si>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</si>
  <si>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</si>
  <si>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</si>
  <si>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</si>
  <si>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</si>
  <si>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</si>
  <si>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</si>
  <si>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</si>
  <si>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</si>
  <si>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</si>
  <si>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</si>
  <si>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</si>
  <si>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</si>
  <si>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</si>
  <si>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</si>
  <si>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</si>
  <si>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</si>
  <si>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</si>
  <si>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</si>
  <si>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</si>
  <si>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</si>
  <si>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</si>
  <si>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</si>
  <si>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</si>
  <si>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</si>
  <si>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</si>
  <si>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</si>
  <si>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</si>
  <si>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</si>
  <si>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</si>
  <si>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</si>
  <si>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</si>
  <si>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</si>
  <si>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</si>
  <si>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</si>
  <si>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</si>
  <si>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</si>
  <si>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</si>
  <si>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</si>
  <si>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</si>
  <si>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</si>
  <si>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</si>
  <si>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</si>
  <si>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</si>
  <si>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</si>
  <si>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</si>
  <si>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</si>
  <si>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</si>
  <si>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</si>
  <si>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</si>
  <si>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</si>
  <si>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</si>
  <si>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</si>
  <si>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</si>
  <si>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</si>
  <si>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</si>
  <si>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</si>
  <si>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</si>
  <si>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</si>
  <si>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</si>
  <si>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</si>
  <si>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</si>
  <si>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</si>
  <si>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</si>
  <si>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</si>
  <si>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</si>
  <si>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</si>
  <si>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</si>
  <si>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</si>
  <si>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</si>
  <si>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</si>
  <si>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</si>
  <si>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</si>
  <si>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</si>
  <si>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</si>
  <si>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</si>
  <si>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</si>
  <si>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</si>
  <si>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</si>
  <si>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</si>
  <si>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</si>
  <si>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</si>
  <si>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</si>
  <si>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</si>
  <si>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</si>
  <si>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</si>
  <si>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</si>
  <si>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</si>
  <si>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</si>
  <si>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</si>
  <si>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</si>
  <si>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</si>
  <si>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</si>
  <si>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</si>
  <si>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</si>
  <si>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</si>
  <si>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</si>
  <si>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</si>
  <si>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</si>
  <si>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</si>
  <si>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</si>
  <si>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</si>
  <si>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</si>
  <si>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</si>
  <si>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</si>
  <si>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</si>
  <si>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</si>
  <si>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</si>
  <si>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</si>
  <si>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</si>
  <si>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</si>
  <si>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</si>
  <si>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</si>
  <si>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</si>
  <si>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</si>
  <si>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</si>
  <si>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</si>
  <si>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</si>
  <si>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</si>
  <si>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</si>
  <si>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</si>
  <si>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</si>
  <si>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</si>
  <si>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</si>
  <si>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</si>
  <si>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</si>
  <si>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</si>
  <si>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</si>
  <si>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</si>
  <si>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</si>
  <si>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</si>
  <si>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</si>
  <si>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</si>
  <si>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</si>
  <si>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</si>
  <si>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</si>
  <si>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</si>
  <si>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</si>
  <si>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</si>
  <si>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</si>
  <si>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</si>
  <si>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</si>
  <si>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</si>
  <si>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</si>
  <si>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</si>
  <si>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</si>
  <si>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</si>
  <si>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</si>
  <si>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</si>
  <si>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</si>
  <si>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</si>
  <si>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</si>
  <si>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</si>
  <si>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</si>
  <si>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</si>
  <si>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</si>
  <si>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</si>
  <si>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</si>
  <si>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</si>
  <si>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</si>
  <si>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</si>
  <si>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</si>
  <si>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</si>
  <si>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</si>
  <si>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</si>
  <si>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</si>
  <si>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</si>
  <si>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</si>
  <si>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</si>
  <si>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</si>
  <si>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</si>
  <si>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</si>
  <si>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</si>
  <si>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</si>
  <si>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</si>
  <si>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</si>
  <si>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</si>
  <si>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</si>
  <si>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</si>
  <si>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</si>
  <si>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</si>
  <si>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</si>
  <si>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</si>
  <si>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</si>
  <si>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</si>
  <si>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</si>
  <si>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</si>
  <si>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</si>
  <si>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</si>
  <si>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</si>
  <si>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</si>
  <si>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</si>
  <si>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</si>
  <si>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</si>
  <si>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</si>
  <si>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</si>
  <si>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</si>
  <si>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</si>
  <si>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</si>
  <si>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</si>
  <si>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</si>
  <si>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</si>
  <si>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</si>
  <si>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</si>
  <si>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</si>
  <si>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</si>
  <si>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</si>
  <si>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</si>
  <si>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</si>
  <si>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</si>
  <si>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</si>
  <si>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</si>
  <si>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</si>
  <si>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</si>
  <si>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</si>
  <si>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</si>
  <si>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</si>
  <si>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</si>
  <si>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</si>
  <si>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</si>
  <si>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</si>
  <si>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</si>
  <si>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</si>
  <si>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</si>
  <si>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</si>
  <si>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</si>
  <si>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</si>
  <si>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</si>
  <si>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</si>
  <si>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</si>
  <si>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</si>
  <si>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</si>
  <si>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</si>
  <si>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</si>
  <si>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</si>
  <si>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</si>
  <si>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</si>
  <si>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</si>
  <si>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</si>
  <si>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</si>
  <si>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</si>
  <si>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</si>
  <si>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</si>
  <si>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</si>
  <si>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</si>
  <si>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</si>
  <si>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</si>
  <si>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</si>
  <si>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</si>
  <si>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</si>
  <si>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</si>
  <si>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</si>
  <si>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</si>
  <si>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</si>
  <si>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</si>
  <si>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</si>
  <si>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</si>
  <si>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</si>
  <si>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</si>
  <si>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</si>
  <si>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</si>
  <si>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</si>
  <si>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</si>
  <si>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</si>
  <si>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</si>
  <si>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</si>
  <si>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</si>
  <si>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</si>
  <si>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</si>
  <si>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</si>
  <si>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</si>
  <si>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</si>
  <si>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</si>
  <si>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</si>
  <si>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</si>
  <si>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</si>
  <si>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</si>
  <si>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</si>
  <si>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</si>
  <si>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</si>
  <si>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</si>
  <si>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</si>
  <si>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</si>
  <si>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</si>
  <si>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</si>
  <si>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</si>
  <si>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</si>
  <si>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</si>
  <si>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</si>
  <si>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</si>
  <si>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</si>
  <si>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</si>
  <si>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</si>
  <si>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</si>
  <si>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</si>
  <si>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</si>
  <si>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</si>
  <si>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</si>
  <si>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</si>
  <si>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</si>
  <si>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</si>
  <si>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</si>
  <si>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</si>
  <si>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</si>
  <si>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</si>
  <si>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</si>
  <si>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</si>
  <si>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</si>
  <si>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</si>
  <si>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</si>
  <si>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</si>
  <si>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</si>
  <si>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</si>
  <si>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</si>
  <si>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</si>
  <si>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</si>
  <si>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</si>
  <si>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</si>
  <si>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</si>
  <si>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</si>
  <si>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</si>
  <si>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</si>
  <si>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</si>
  <si>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</si>
  <si>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</si>
  <si>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</si>
  <si>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</si>
  <si>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</si>
  <si>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</si>
  <si>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</si>
  <si>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</si>
  <si>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</si>
  <si>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</si>
  <si>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</si>
  <si>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</si>
  <si>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</si>
  <si>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</si>
  <si>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</si>
  <si>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</si>
  <si>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</si>
  <si>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</si>
  <si>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</si>
  <si>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</si>
  <si>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</si>
  <si>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</si>
  <si>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</si>
  <si>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</si>
  <si>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</si>
  <si>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</si>
  <si>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</si>
  <si>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</si>
  <si>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</si>
  <si>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</si>
  <si>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</si>
  <si>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</si>
  <si>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</si>
  <si>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</si>
  <si>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</si>
  <si>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</si>
  <si>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</si>
  <si>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</si>
  <si>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</si>
  <si>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</si>
  <si>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</si>
  <si>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</si>
  <si>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</si>
  <si>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</si>
  <si>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</si>
  <si>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</si>
  <si>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</si>
  <si>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</si>
  <si>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</si>
  <si>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</si>
  <si>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</si>
  <si>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</si>
  <si>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</si>
  <si>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</si>
  <si>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</si>
  <si>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</si>
  <si>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</si>
  <si>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</si>
  <si>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</si>
  <si>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</si>
  <si>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</si>
  <si>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</si>
  <si>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</si>
  <si>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</si>
  <si>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</si>
  <si>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</si>
  <si>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</si>
  <si>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</si>
  <si>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</si>
  <si>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</si>
  <si>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</si>
  <si>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</si>
  <si>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</si>
  <si>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</si>
  <si>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</si>
  <si>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</si>
  <si>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</si>
  <si>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</si>
  <si>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</si>
  <si>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</si>
  <si>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</si>
  <si>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</si>
  <si>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</si>
  <si>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</si>
  <si>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</si>
  <si>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</si>
  <si>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</si>
  <si>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</si>
  <si>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</si>
  <si>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</si>
  <si>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</si>
  <si>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</si>
  <si>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</si>
  <si>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</si>
  <si>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</si>
  <si>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</si>
  <si>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</si>
  <si>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</si>
  <si>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</si>
  <si>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</si>
  <si>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</si>
  <si>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</si>
  <si>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</si>
  <si>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</si>
  <si>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</si>
  <si>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</si>
  <si>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</si>
  <si>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</si>
  <si>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</si>
  <si>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</si>
  <si>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</si>
  <si>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</si>
  <si>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</si>
  <si>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</si>
  <si>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</si>
  <si>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</si>
  <si>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</si>
  <si>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</si>
  <si>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</si>
  <si>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</si>
  <si>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</si>
  <si>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</si>
  <si>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</si>
  <si>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</si>
  <si>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</si>
  <si>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</si>
  <si>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</si>
  <si>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</si>
  <si>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</si>
  <si>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</si>
  <si>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</si>
  <si>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</si>
  <si>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</si>
  <si>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</si>
  <si>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</si>
  <si>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</si>
  <si>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</si>
  <si>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</si>
  <si>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</si>
  <si>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</si>
  <si>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</si>
  <si>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</si>
  <si>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</si>
  <si>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</si>
  <si>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</si>
  <si>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</si>
  <si>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</si>
  <si>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</si>
  <si>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</si>
  <si>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</si>
  <si>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</si>
  <si>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</si>
  <si>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</si>
  <si>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</si>
  <si>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</si>
  <si>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</si>
  <si>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</si>
  <si>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</si>
  <si>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</si>
  <si>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</si>
  <si>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</si>
  <si>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</si>
  <si>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</si>
  <si>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</si>
  <si>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</si>
  <si>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</si>
  <si>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</si>
  <si>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</si>
  <si>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</si>
  <si>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</si>
  <si>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</si>
  <si>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</si>
  <si>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</si>
  <si>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</si>
  <si>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</si>
  <si>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</si>
  <si>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</si>
  <si>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</si>
  <si>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</si>
  <si>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</si>
  <si>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</si>
  <si>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</si>
  <si>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</si>
  <si>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</si>
  <si>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</si>
  <si>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</si>
  <si>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</si>
  <si>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</si>
  <si>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</si>
  <si>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</si>
  <si>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</si>
  <si>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</si>
  <si>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</si>
  <si>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</si>
  <si>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</si>
  <si>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</si>
  <si>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</si>
  <si>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</si>
  <si>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</si>
  <si>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</si>
  <si>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</si>
  <si>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</si>
  <si>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</si>
  <si>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</si>
  <si>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</si>
  <si>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</si>
  <si>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</si>
  <si>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</si>
  <si>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</si>
  <si>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</si>
  <si>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</si>
  <si>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</si>
  <si>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</si>
  <si>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</si>
  <si>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</si>
  <si>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</si>
  <si>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</si>
  <si>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</si>
  <si>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</si>
  <si>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</si>
  <si>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</si>
  <si>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</si>
  <si>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</si>
  <si>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</si>
  <si>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</si>
  <si>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</si>
  <si>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</si>
  <si>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</si>
  <si>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</si>
  <si>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</si>
  <si>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</si>
  <si>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</si>
  <si>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</si>
  <si>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</si>
  <si>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</si>
  <si>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</si>
  <si>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</si>
  <si>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</si>
  <si>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</si>
  <si>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</si>
  <si>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</si>
  <si>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</si>
  <si>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</si>
  <si>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</si>
  <si>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</si>
  <si>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</si>
  <si>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</si>
  <si>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</si>
  <si>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</si>
  <si>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</si>
  <si>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</si>
  <si>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</si>
  <si>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</si>
  <si>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</si>
  <si>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</si>
  <si>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</si>
  <si>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</si>
  <si>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</si>
  <si>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</si>
  <si>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</si>
  <si>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</si>
  <si>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</si>
  <si>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</si>
  <si>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</si>
  <si>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</si>
  <si>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</si>
  <si>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</si>
  <si>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</si>
  <si>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</si>
  <si>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</si>
  <si>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</si>
  <si>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</si>
  <si>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</si>
  <si>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</si>
  <si>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</si>
  <si>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</si>
  <si>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</si>
  <si>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</si>
  <si>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</si>
  <si>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</si>
  <si>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</si>
  <si>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</si>
  <si>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</si>
  <si>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</si>
  <si>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</si>
  <si>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</si>
  <si>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</si>
  <si>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</si>
  <si>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</si>
  <si>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</si>
  <si>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</si>
  <si>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</si>
  <si>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</si>
  <si>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</si>
  <si>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</si>
  <si>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</si>
  <si>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</si>
  <si>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</si>
  <si>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</si>
  <si>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</si>
  <si>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</si>
  <si>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</si>
  <si>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</si>
  <si>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</si>
  <si>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</si>
  <si>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</si>
  <si>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</si>
  <si>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</si>
  <si>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</si>
  <si>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</si>
  <si>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</si>
  <si>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</si>
  <si>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</si>
  <si>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</si>
  <si>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</si>
  <si>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</si>
  <si>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</si>
  <si>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</si>
  <si>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</si>
  <si>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</si>
  <si>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</si>
  <si>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</si>
  <si>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</si>
  <si>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</si>
  <si>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</si>
  <si>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</si>
  <si>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</si>
  <si>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</si>
  <si>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</si>
  <si>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</si>
  <si>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</si>
  <si>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</si>
  <si>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</si>
  <si>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</si>
  <si>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</si>
  <si>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</si>
  <si>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</si>
  <si>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</si>
  <si>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</si>
  <si>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</si>
  <si>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</si>
  <si>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</si>
  <si>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</si>
  <si>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</si>
  <si>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</si>
  <si>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</si>
  <si>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</si>
  <si>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</si>
  <si>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</si>
  <si>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</si>
  <si>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</si>
  <si>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</si>
  <si>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</si>
  <si>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</si>
  <si>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</si>
  <si>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</si>
  <si>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</si>
  <si>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</si>
  <si>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</si>
  <si>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</si>
  <si>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</si>
  <si>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</si>
  <si>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</si>
  <si>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</si>
  <si>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</si>
  <si>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</si>
  <si>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</si>
  <si>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</si>
  <si>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</si>
  <si>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</si>
  <si>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</si>
  <si>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</si>
  <si>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</si>
  <si>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</si>
  <si>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</si>
  <si>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</si>
  <si>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</si>
  <si>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</si>
  <si>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</si>
  <si>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</si>
  <si>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</si>
  <si>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</si>
  <si>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</si>
  <si>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</si>
  <si>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</si>
  <si>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</si>
  <si>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</si>
  <si>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</si>
  <si>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</si>
  <si>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</si>
  <si>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</si>
  <si>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</si>
  <si>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</si>
  <si>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</si>
  <si>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</si>
  <si>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</si>
  <si>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</si>
  <si>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</si>
  <si>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</si>
  <si>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</si>
  <si>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</si>
  <si>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</si>
  <si>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</si>
  <si>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</si>
  <si>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</si>
  <si>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</si>
  <si>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</si>
  <si>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</si>
  <si>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</si>
  <si>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</si>
  <si>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</si>
  <si>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</si>
  <si>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</si>
  <si>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</si>
  <si>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</si>
  <si>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</si>
  <si>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</si>
  <si>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</si>
  <si>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</si>
  <si>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</si>
  <si>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</si>
  <si>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</si>
  <si>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</si>
  <si>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</si>
  <si>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</si>
  <si>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</si>
  <si>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</si>
  <si>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</si>
  <si>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</si>
  <si>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</si>
  <si>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</si>
  <si>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</si>
  <si>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</si>
  <si>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</si>
  <si>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</si>
  <si>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</si>
  <si>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</si>
  <si>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</si>
  <si>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</si>
  <si>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</si>
  <si>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</si>
  <si>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</si>
  <si>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</si>
  <si>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</si>
  <si>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</si>
  <si>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</si>
  <si>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</si>
  <si>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</si>
  <si>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</si>
  <si>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</si>
  <si>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</si>
  <si>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</si>
  <si>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</si>
  <si>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</si>
  <si>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</si>
  <si>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</si>
  <si>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</si>
  <si>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</si>
  <si>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</si>
  <si>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</si>
  <si>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</si>
  <si>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</si>
  <si>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</si>
  <si>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</si>
  <si>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</si>
  <si>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</si>
  <si>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</si>
  <si>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</si>
  <si>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</si>
  <si>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</si>
  <si>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</si>
  <si>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</si>
  <si>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</si>
  <si>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</si>
  <si>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</si>
  <si>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</si>
  <si>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</si>
  <si>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</si>
  <si>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</si>
  <si>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</si>
  <si>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</si>
  <si>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</si>
  <si>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</si>
  <si>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</si>
  <si>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</si>
  <si>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</si>
  <si>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</si>
  <si>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</si>
  <si>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</si>
  <si>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</si>
  <si>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</si>
  <si>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</si>
  <si>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</si>
  <si>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</si>
  <si>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</si>
  <si>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</si>
  <si>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</si>
  <si>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</si>
  <si>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</si>
  <si>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</si>
  <si>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</si>
  <si>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</si>
  <si>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</si>
  <si>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</si>
  <si>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</si>
  <si>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</si>
  <si>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</si>
  <si>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</si>
  <si>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</si>
  <si>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</si>
  <si>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</si>
  <si>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</si>
  <si>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</si>
  <si>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</si>
  <si>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</si>
  <si>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</si>
  <si>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</si>
  <si>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</si>
  <si>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</si>
  <si>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</si>
  <si>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</si>
  <si>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</si>
  <si>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</si>
  <si>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</si>
  <si>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</si>
  <si>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</si>
  <si>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</si>
  <si>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</si>
  <si>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</si>
  <si>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</si>
  <si>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</si>
  <si>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</si>
  <si>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</si>
  <si>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</si>
  <si>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</si>
  <si>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</si>
  <si>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</si>
  <si>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</si>
  <si>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</si>
  <si>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</si>
  <si>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</si>
  <si>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</si>
  <si>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</si>
  <si>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</si>
  <si>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</si>
  <si>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</si>
  <si>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</si>
  <si>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</si>
  <si>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</si>
  <si>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</si>
  <si>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</si>
  <si>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</si>
  <si>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</si>
  <si>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</si>
  <si>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</si>
  <si>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</si>
  <si>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</si>
  <si>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</si>
  <si>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</si>
  <si>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</si>
  <si>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</si>
  <si>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</si>
  <si>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</si>
  <si>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</si>
  <si>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</si>
  <si>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</si>
  <si>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</si>
  <si>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</si>
  <si>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</si>
  <si>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</si>
  <si>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</si>
  <si>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</si>
  <si>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</si>
  <si>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</si>
  <si>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</si>
  <si>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</si>
  <si>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</si>
  <si>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</si>
  <si>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</si>
  <si>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</si>
  <si>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</si>
  <si>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</si>
  <si>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</si>
  <si>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</si>
  <si>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</si>
  <si>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</si>
  <si>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</si>
  <si>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</si>
  <si>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</si>
  <si>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</si>
  <si>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</si>
  <si>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</si>
  <si>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</si>
  <si>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</si>
  <si>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</si>
  <si>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</si>
  <si>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</si>
  <si>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</si>
  <si>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</si>
  <si>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</si>
  <si>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</si>
  <si>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</si>
  <si>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</si>
  <si>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</si>
  <si>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</si>
  <si>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</si>
  <si>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</si>
  <si>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</si>
  <si>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</si>
  <si>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</si>
  <si>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</si>
  <si>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</si>
  <si>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</si>
  <si>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</si>
  <si>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</si>
  <si>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</si>
  <si>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</si>
  <si>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</si>
  <si>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</si>
  <si>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</si>
  <si>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</si>
  <si>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</si>
  <si>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</si>
  <si>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</si>
  <si>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</si>
  <si>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</si>
  <si>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</si>
  <si>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</si>
  <si>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</si>
  <si>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</si>
  <si>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</si>
  <si>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</si>
  <si>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</si>
  <si>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</si>
  <si>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</si>
  <si>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</si>
  <si>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</si>
  <si>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</si>
  <si>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</si>
  <si>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</si>
  <si>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</si>
  <si>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</si>
  <si>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</si>
  <si>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</si>
  <si>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</si>
  <si>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</si>
  <si>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</si>
  <si>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</si>
  <si>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</si>
  <si>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</si>
  <si>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</si>
  <si>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</si>
  <si>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</si>
  <si>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</si>
  <si>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</si>
  <si>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</si>
  <si>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</si>
  <si>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</si>
  <si>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</si>
  <si>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</si>
  <si>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</si>
  <si>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</si>
  <si>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</si>
  <si>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</si>
  <si>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</si>
  <si>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</si>
  <si>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</si>
  <si>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</si>
  <si>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</si>
  <si>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</si>
  <si>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</si>
  <si>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</si>
  <si>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</si>
  <si>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</si>
  <si>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</si>
  <si>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</si>
  <si>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</si>
  <si>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</si>
  <si>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</si>
  <si>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</si>
  <si>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</si>
  <si>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</si>
  <si>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</si>
  <si>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</si>
  <si>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</si>
  <si>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</si>
  <si>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</si>
  <si>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</si>
  <si>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</si>
  <si>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</si>
  <si>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</si>
  <si>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</si>
  <si>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</si>
  <si>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</si>
  <si>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</si>
  <si>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</si>
  <si>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</si>
  <si>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</si>
  <si>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</si>
  <si>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</si>
  <si>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</si>
  <si>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</si>
  <si>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</si>
  <si>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</si>
  <si>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</si>
  <si>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</si>
  <si>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</si>
  <si>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</si>
  <si>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</si>
  <si>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</si>
  <si>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</si>
  <si>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</si>
  <si>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</si>
  <si>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</si>
  <si>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</si>
  <si>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</si>
  <si>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</si>
  <si>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</si>
  <si>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</si>
  <si>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</si>
  <si>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</si>
  <si>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</si>
  <si>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</si>
  <si>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</si>
  <si>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</si>
  <si>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</si>
  <si>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</si>
  <si>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</si>
  <si>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</si>
  <si>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</si>
  <si>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</si>
  <si>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</si>
  <si>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</si>
  <si>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</si>
  <si>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</si>
  <si>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</si>
  <si>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</si>
  <si>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</si>
  <si>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</si>
  <si>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</si>
  <si>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</si>
  <si>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</si>
  <si>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</si>
  <si>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</si>
  <si>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</si>
  <si>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</si>
  <si>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</si>
  <si>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</si>
  <si>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</si>
  <si>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</si>
  <si>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</si>
  <si>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</si>
  <si>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</si>
  <si>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</si>
  <si>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</si>
  <si>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</si>
  <si>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</si>
  <si>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</si>
  <si>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</si>
  <si>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</si>
  <si>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</si>
  <si>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</si>
  <si>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</si>
  <si>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</si>
  <si>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</si>
  <si>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</si>
  <si>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</si>
  <si>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</si>
  <si>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</si>
  <si>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</si>
  <si>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</si>
  <si>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</si>
  <si>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</si>
  <si>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</si>
  <si>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</si>
  <si>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</si>
  <si>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</si>
  <si>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</si>
  <si>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</si>
  <si>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</si>
  <si>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</si>
  <si>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</si>
  <si>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</si>
  <si>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</si>
  <si>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</si>
  <si>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</si>
  <si>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</si>
  <si>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</si>
  <si>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</si>
  <si>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</si>
  <si>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</si>
  <si>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</si>
  <si>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</si>
  <si>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</si>
  <si>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</si>
  <si>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</si>
  <si>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</si>
  <si>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</si>
  <si>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</si>
  <si>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</si>
  <si>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</si>
  <si>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</si>
  <si>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</si>
  <si>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</si>
  <si>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</si>
  <si>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</si>
  <si>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</si>
  <si>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</si>
  <si>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</si>
  <si>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</si>
  <si>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</si>
  <si>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</si>
  <si>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</si>
  <si>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</si>
  <si>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</si>
  <si>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</si>
  <si>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</si>
  <si>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</si>
  <si>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</si>
  <si>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</si>
  <si>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</si>
  <si>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</si>
  <si>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</si>
  <si>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</si>
  <si>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</si>
  <si>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</si>
  <si>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</si>
  <si>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</si>
  <si>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</si>
  <si>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</si>
  <si>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</si>
  <si>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</si>
  <si>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</si>
  <si>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</si>
  <si>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</si>
  <si>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</si>
  <si>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</si>
  <si>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</si>
  <si>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</si>
  <si>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</si>
  <si>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</si>
  <si>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</si>
  <si>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</si>
  <si>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</si>
  <si>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</si>
  <si>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</si>
  <si>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</si>
  <si>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</si>
  <si>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</si>
  <si>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</si>
  <si>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</si>
  <si>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</si>
  <si>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</si>
  <si>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</si>
  <si>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</si>
  <si>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</si>
  <si>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</si>
  <si>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</si>
  <si>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</si>
  <si>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</si>
  <si>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</si>
  <si>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</si>
  <si>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</si>
  <si>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</si>
  <si>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</si>
  <si>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</si>
  <si>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</si>
  <si>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</si>
  <si>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</si>
  <si>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</si>
  <si>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</si>
  <si>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</si>
  <si>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</si>
  <si>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</si>
  <si>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</si>
  <si>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</si>
  <si>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</si>
  <si>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</si>
  <si>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</si>
  <si>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</si>
  <si>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</si>
  <si>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</si>
  <si>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</si>
  <si>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</si>
  <si>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</si>
  <si>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</si>
  <si>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</si>
  <si>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</si>
  <si>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</si>
  <si>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</si>
  <si>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</si>
  <si>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</si>
  <si>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</si>
  <si>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</si>
  <si>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</si>
  <si>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</si>
  <si>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</si>
  <si>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</si>
  <si>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</si>
  <si>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</si>
  <si>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</si>
  <si>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</si>
  <si>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</si>
  <si>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</si>
  <si>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</si>
  <si>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</si>
  <si>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</si>
  <si>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</si>
  <si>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</si>
  <si>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</si>
  <si>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</si>
  <si>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</si>
  <si>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</si>
  <si>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</si>
  <si>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</si>
  <si>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</si>
  <si>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</si>
  <si>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</si>
  <si>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</si>
  <si>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</si>
  <si>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</si>
  <si>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</si>
  <si>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</si>
  <si>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</si>
  <si>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</si>
  <si>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</si>
  <si>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</si>
  <si>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</si>
  <si>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</si>
  <si>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</si>
  <si>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</si>
  <si>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</si>
  <si>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</si>
  <si>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</si>
  <si>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</si>
  <si>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</si>
  <si>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</si>
  <si>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</si>
  <si>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</si>
  <si>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</si>
  <si>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</si>
  <si>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</si>
  <si>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</si>
  <si>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</si>
  <si>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</si>
  <si>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</si>
  <si>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</si>
  <si>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</si>
  <si>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</si>
  <si>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</si>
  <si>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</si>
  <si>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</si>
  <si>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</si>
  <si>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</si>
  <si>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</si>
  <si>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</si>
  <si>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</si>
  <si>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</si>
  <si>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</si>
  <si>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</si>
  <si>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</si>
  <si>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</si>
  <si>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</si>
  <si>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</si>
  <si>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</si>
  <si>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</si>
  <si>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</si>
  <si>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</si>
  <si>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</si>
  <si>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</si>
  <si>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</si>
  <si>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</si>
  <si>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</si>
  <si>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</si>
  <si>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</si>
  <si>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</si>
  <si>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</si>
  <si>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</si>
  <si>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</si>
  <si>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</si>
  <si>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</si>
  <si>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</si>
  <si>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</si>
  <si>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</si>
  <si>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</si>
  <si>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</si>
  <si>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</si>
  <si>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</si>
  <si>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</si>
  <si>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</si>
  <si>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</si>
  <si>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</si>
  <si>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</si>
  <si>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</si>
  <si>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</si>
  <si>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</si>
  <si>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</si>
  <si>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</si>
  <si>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</si>
  <si>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</si>
  <si>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</si>
  <si>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</si>
  <si>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</si>
  <si>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</si>
  <si>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</si>
  <si>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</si>
  <si>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</si>
  <si>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</si>
  <si>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</si>
  <si>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</si>
  <si>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</si>
  <si>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</si>
  <si>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</si>
  <si>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</si>
  <si>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</si>
  <si>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</si>
  <si>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</si>
  <si>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</si>
  <si>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</si>
  <si>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</si>
  <si>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</si>
  <si>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</si>
  <si>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</si>
  <si>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</si>
  <si>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</si>
  <si>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</si>
  <si>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</si>
  <si>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</si>
  <si>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</si>
  <si>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</si>
  <si>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</si>
  <si>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</si>
  <si>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</si>
  <si>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</si>
  <si>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</si>
  <si>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</si>
  <si>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</si>
  <si>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</si>
  <si>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</si>
  <si>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</si>
  <si>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</si>
  <si>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</si>
  <si>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</si>
  <si>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</si>
  <si>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</si>
  <si>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</si>
  <si>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</si>
  <si>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</si>
  <si>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</si>
  <si>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</si>
  <si>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</si>
  <si>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</si>
  <si>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</si>
  <si>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</si>
  <si>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</si>
  <si>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</si>
  <si>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</si>
  <si>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</si>
  <si>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</si>
  <si>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</si>
  <si>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</si>
  <si>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</si>
  <si>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</si>
  <si>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</si>
  <si>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</si>
  <si>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</si>
  <si>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</si>
  <si>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</si>
  <si>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</si>
  <si>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</si>
  <si>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</si>
  <si>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</si>
  <si>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</si>
  <si>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</si>
  <si>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</si>
  <si>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</si>
  <si>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</si>
  <si>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</si>
  <si>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</si>
  <si>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</si>
  <si>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</si>
  <si>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</si>
  <si>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</si>
  <si>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</si>
  <si>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</si>
  <si>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</si>
  <si>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</si>
  <si>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</si>
  <si>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</si>
  <si>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</si>
  <si>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</si>
  <si>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</si>
  <si>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</si>
  <si>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</si>
  <si>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</si>
  <si>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</si>
  <si>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</si>
  <si>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</si>
  <si>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</si>
  <si>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</si>
  <si>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</si>
  <si>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</si>
  <si>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</si>
  <si>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</si>
  <si>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</si>
  <si>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</si>
  <si>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</si>
  <si>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</si>
  <si>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</si>
  <si>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</si>
  <si>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</si>
  <si>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</si>
  <si>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</si>
  <si>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</si>
  <si>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</si>
  <si>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</si>
  <si>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</si>
  <si>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</si>
  <si>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</si>
  <si>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</si>
  <si>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</si>
  <si>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</si>
  <si>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</si>
  <si>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</si>
  <si>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</si>
  <si>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</si>
  <si>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</si>
  <si>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</si>
  <si>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</si>
  <si>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</si>
  <si>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</si>
  <si>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</si>
  <si>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</si>
  <si>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</si>
  <si>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</si>
  <si>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</si>
  <si>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</si>
  <si>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</si>
  <si>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</si>
  <si>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</si>
  <si>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</si>
  <si>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</si>
  <si>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</si>
  <si>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</si>
  <si>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</si>
  <si>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</si>
  <si>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</si>
  <si>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</si>
  <si>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</si>
  <si>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</si>
  <si>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</si>
  <si>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</si>
  <si>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</si>
  <si>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</si>
  <si>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</si>
  <si>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</si>
  <si>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</si>
  <si>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</si>
  <si>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</si>
  <si>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</si>
  <si>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</si>
  <si>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</si>
  <si>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</si>
  <si>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</si>
  <si>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</si>
  <si>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</si>
  <si>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</si>
  <si>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</si>
  <si>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</si>
  <si>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</si>
  <si>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</si>
  <si>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</si>
  <si>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</si>
  <si>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</si>
  <si>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</si>
  <si>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</si>
  <si>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</si>
  <si>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</si>
  <si>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</si>
  <si>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</si>
  <si>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</si>
  <si>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</si>
  <si>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</si>
  <si>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</si>
  <si>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</si>
  <si>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</si>
  <si>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</si>
  <si>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</si>
  <si>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</si>
  <si>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</si>
  <si>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</si>
  <si>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</si>
  <si>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</si>
  <si>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</si>
  <si>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</si>
  <si>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</si>
  <si>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</si>
  <si>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</si>
  <si>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</si>
  <si>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</si>
  <si>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</si>
  <si>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</si>
  <si>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</si>
  <si>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</si>
  <si>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</si>
  <si>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</si>
  <si>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</si>
  <si>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</si>
  <si>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</si>
  <si>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</si>
  <si>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</si>
  <si>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</si>
  <si>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</si>
  <si>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</si>
  <si>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</si>
  <si>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</si>
  <si>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</si>
  <si>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</si>
  <si>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</si>
  <si>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</si>
  <si>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</si>
  <si>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</si>
  <si>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</si>
  <si>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</si>
  <si>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</si>
  <si>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</si>
  <si>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</si>
  <si>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</si>
  <si>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</si>
  <si>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</si>
  <si>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</si>
  <si>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</si>
  <si>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</si>
  <si>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</si>
  <si>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</si>
  <si>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</si>
  <si>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</si>
  <si>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</si>
  <si>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</si>
  <si>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</si>
  <si>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</si>
  <si>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</si>
  <si>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</si>
  <si>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</si>
  <si>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</si>
  <si>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</si>
  <si>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</si>
  <si>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</si>
  <si>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</si>
  <si>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</si>
  <si>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</si>
  <si>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</si>
  <si>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</si>
  <si>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</si>
  <si>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</si>
  <si>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</si>
  <si>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</si>
  <si>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</si>
  <si>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</si>
  <si>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</si>
  <si>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</si>
  <si>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</si>
  <si>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</si>
  <si>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</si>
  <si>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</si>
  <si>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</si>
  <si>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</si>
  <si>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</si>
  <si>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</si>
  <si>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</si>
  <si>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</si>
  <si>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</si>
  <si>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</si>
  <si>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</si>
  <si>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</si>
  <si>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</si>
  <si>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</si>
  <si>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</si>
  <si>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</si>
  <si>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</si>
  <si>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</si>
  <si>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</si>
  <si>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</si>
  <si>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</si>
  <si>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</si>
  <si>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</si>
  <si>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</si>
  <si>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</si>
  <si>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</si>
  <si>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</si>
  <si>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</si>
  <si>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</si>
  <si>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</si>
  <si>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</si>
  <si>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</si>
  <si>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</si>
  <si>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</si>
  <si>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</si>
  <si>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</si>
  <si>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</si>
  <si>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</si>
  <si>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</si>
  <si>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</si>
  <si>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</si>
  <si>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</si>
  <si>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</si>
  <si>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</si>
  <si>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</si>
  <si>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</si>
  <si>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</si>
  <si>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</si>
  <si>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</si>
  <si>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</si>
  <si>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</si>
  <si>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</si>
  <si>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</si>
  <si>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</si>
  <si>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</si>
  <si>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</si>
  <si>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</si>
  <si>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</si>
  <si>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</si>
  <si>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</si>
  <si>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</si>
  <si>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</si>
  <si>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</si>
  <si>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</si>
  <si>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</si>
  <si>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</si>
  <si>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</si>
  <si>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</si>
  <si>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</si>
  <si>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</si>
  <si>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</si>
  <si>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</si>
  <si>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</si>
  <si>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</si>
  <si>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</si>
  <si>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</si>
  <si>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</si>
  <si>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</si>
  <si>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</si>
  <si>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</si>
  <si>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</si>
  <si>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</si>
  <si>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</si>
  <si>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</si>
  <si>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</si>
  <si>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</si>
  <si>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</si>
  <si>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</si>
  <si>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</si>
  <si>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</si>
  <si>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</si>
  <si>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</si>
  <si>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</si>
  <si>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</si>
  <si>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</si>
  <si>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</si>
  <si>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</si>
  <si>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</si>
  <si>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</si>
  <si>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</si>
  <si>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</si>
  <si>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</si>
  <si>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</si>
  <si>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</si>
  <si>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</si>
  <si>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</si>
  <si>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</si>
  <si>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</si>
  <si>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</si>
  <si>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</si>
  <si>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</si>
  <si>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</si>
  <si>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</si>
  <si>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</si>
  <si>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</si>
  <si>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</si>
  <si>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</si>
  <si>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</si>
  <si>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</si>
  <si>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</si>
  <si>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</si>
  <si>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</si>
  <si>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</si>
  <si>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</si>
  <si>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</si>
  <si>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</si>
  <si>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</si>
  <si>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</si>
  <si>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</si>
  <si>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</si>
  <si>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</si>
  <si>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</si>
  <si>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</si>
  <si>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</si>
  <si>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</si>
  <si>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</si>
  <si>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</si>
  <si>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</si>
  <si>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</si>
  <si>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</si>
  <si>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</si>
  <si>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</si>
  <si>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</si>
  <si>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</si>
  <si>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</si>
  <si>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</si>
  <si>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</si>
  <si>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</si>
  <si>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</si>
  <si>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</si>
  <si>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</si>
  <si>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</si>
  <si>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</si>
  <si>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</si>
  <si>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</si>
  <si>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</si>
  <si>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</si>
  <si>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</si>
  <si>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</si>
  <si>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</si>
  <si>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</si>
  <si>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</si>
  <si>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</si>
  <si>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</si>
  <si>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</si>
  <si>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</si>
  <si>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</si>
  <si>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</si>
  <si>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</si>
  <si>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</si>
  <si>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</si>
  <si>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</si>
  <si>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</si>
  <si>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</si>
  <si>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</si>
  <si>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</si>
  <si>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</si>
  <si>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</si>
  <si>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</si>
  <si>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</si>
  <si>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</si>
  <si>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</si>
  <si>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</si>
  <si>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</si>
  <si>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</si>
  <si>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</si>
  <si>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</si>
  <si>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</si>
  <si>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</si>
  <si>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</si>
  <si>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</si>
  <si>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</si>
  <si>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</si>
  <si>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</si>
  <si>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</si>
  <si>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</si>
  <si>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</si>
  <si>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</si>
  <si>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</si>
  <si>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</si>
  <si>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</si>
  <si>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</si>
  <si>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</si>
  <si>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</si>
  <si>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</si>
  <si>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</si>
  <si>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</si>
  <si>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</si>
  <si>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</si>
  <si>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</si>
  <si>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</si>
  <si>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</si>
  <si>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</si>
  <si>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</si>
  <si>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</si>
  <si>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</si>
  <si>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</si>
  <si>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</si>
  <si>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</si>
  <si>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</si>
  <si>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</si>
  <si>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</si>
  <si>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</si>
  <si>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</si>
  <si>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</si>
  <si>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</si>
  <si>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</si>
  <si>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</si>
  <si>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</si>
  <si>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</si>
  <si>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</si>
  <si>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</si>
  <si>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</si>
  <si>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</si>
  <si>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</si>
  <si>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</si>
  <si>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</si>
  <si>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</si>
  <si>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</si>
  <si>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</si>
  <si>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</si>
  <si>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</si>
  <si>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</si>
  <si>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</si>
  <si>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</si>
  <si>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</si>
  <si>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</si>
  <si>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</si>
  <si>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</si>
  <si>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</si>
  <si>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</si>
  <si>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</si>
  <si>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</si>
  <si>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</si>
  <si>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</si>
  <si>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</si>
  <si>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</si>
  <si>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</si>
  <si>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</si>
  <si>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</si>
  <si>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</si>
  <si>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</si>
  <si>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</si>
  <si>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</si>
  <si>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</si>
  <si>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</si>
  <si>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</si>
  <si>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</si>
  <si>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</si>
  <si>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</si>
  <si>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</si>
  <si>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</si>
  <si>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</si>
  <si>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</si>
  <si>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</si>
  <si>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</si>
  <si>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</si>
  <si>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</si>
  <si>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</si>
  <si>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</si>
  <si>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</si>
  <si>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</si>
  <si>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</si>
  <si>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</si>
  <si>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</si>
  <si>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</si>
  <si>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</si>
  <si>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</si>
  <si>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</si>
  <si>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</si>
  <si>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</si>
  <si>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</si>
  <si>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</si>
  <si>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</si>
  <si>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</si>
  <si>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</si>
  <si>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</si>
  <si>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</si>
  <si>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</si>
  <si>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</si>
  <si>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</si>
  <si>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</si>
  <si>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</si>
  <si>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</si>
  <si>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</si>
  <si>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</si>
  <si>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</si>
  <si>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</si>
  <si>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</si>
  <si>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</si>
  <si>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</si>
  <si>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</si>
  <si>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</si>
  <si>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</si>
  <si>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</si>
  <si>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</si>
  <si>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</si>
  <si>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</si>
  <si>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</si>
  <si>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</si>
  <si>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</si>
  <si>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</si>
  <si>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</si>
  <si>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</si>
  <si>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</si>
  <si>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</si>
  <si>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</si>
  <si>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</si>
  <si>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</si>
  <si>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</si>
  <si>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</si>
  <si>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</si>
  <si>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</si>
  <si>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</si>
  <si>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</si>
  <si>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</si>
  <si>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</si>
  <si>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</si>
  <si>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</si>
  <si>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</si>
  <si>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</si>
  <si>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</si>
  <si>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</si>
  <si>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</si>
  <si>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</si>
  <si>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</si>
  <si>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</si>
  <si>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</si>
  <si>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</si>
  <si>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</si>
  <si>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</si>
  <si>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</si>
  <si>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</si>
  <si>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</si>
  <si>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</si>
  <si>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</si>
  <si>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</si>
  <si>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</si>
  <si>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</si>
  <si>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</si>
  <si>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</si>
  <si>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</si>
  <si>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</si>
  <si>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</si>
  <si>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</si>
  <si>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</si>
  <si>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</si>
  <si>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</si>
  <si>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</si>
  <si>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</si>
  <si>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</si>
  <si>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</si>
  <si>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</si>
  <si>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</si>
  <si>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</si>
  <si>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</si>
  <si>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</si>
  <si>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</si>
  <si>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</si>
  <si>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</si>
  <si>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</si>
  <si>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</si>
  <si>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</si>
  <si>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</si>
  <si>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</si>
  <si>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</si>
  <si>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</si>
  <si>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</si>
  <si>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</si>
  <si>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</si>
  <si>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</si>
  <si>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</si>
  <si>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</si>
  <si>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</si>
  <si>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</si>
  <si>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</si>
  <si>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</si>
  <si>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</si>
  <si>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</si>
  <si>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</si>
  <si>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</si>
  <si>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</si>
  <si>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</si>
  <si>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</si>
  <si>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</si>
  <si>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</si>
  <si>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</si>
  <si>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</si>
  <si>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</si>
  <si>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</si>
  <si>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</si>
  <si>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</si>
  <si>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</si>
  <si>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</si>
  <si>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</si>
  <si>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</si>
  <si>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</si>
  <si>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</si>
  <si>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</si>
  <si>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</si>
  <si>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</si>
  <si>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</si>
  <si>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</si>
  <si>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</si>
  <si>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</si>
  <si>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</si>
  <si>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</si>
  <si>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</si>
  <si>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</si>
  <si>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</si>
  <si>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</si>
  <si>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</si>
  <si>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</si>
  <si>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</si>
  <si>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</si>
  <si>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</si>
  <si>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</si>
  <si>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</si>
  <si>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</si>
  <si>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</si>
  <si>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</si>
  <si>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</si>
  <si>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</si>
  <si>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</si>
  <si>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</si>
  <si>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</si>
  <si>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</si>
  <si>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</si>
  <si>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</si>
  <si>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</si>
  <si>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</si>
  <si>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</si>
  <si>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</si>
  <si>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</si>
  <si>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</si>
  <si>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</si>
  <si>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</si>
  <si>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</si>
  <si>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</si>
  <si>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</si>
  <si>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</si>
  <si>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</si>
  <si>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</si>
  <si>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</si>
  <si>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</si>
  <si>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</si>
  <si>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</si>
  <si>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</si>
  <si>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</si>
  <si>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</si>
  <si>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</si>
  <si>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</si>
  <si>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</si>
  <si>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</si>
  <si>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</si>
  <si>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</si>
  <si>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</si>
  <si>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</si>
  <si>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</si>
  <si>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</si>
  <si>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</si>
  <si>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</si>
  <si>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</si>
  <si>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</si>
  <si>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</si>
  <si>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</si>
  <si>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</si>
  <si>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</si>
  <si>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</si>
  <si>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</si>
  <si>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</si>
  <si>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</si>
  <si>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</si>
  <si>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</si>
  <si>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</si>
  <si>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</si>
  <si>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</si>
  <si>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</si>
  <si>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</si>
  <si>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</si>
  <si>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</si>
  <si>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</si>
  <si>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</si>
  <si>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</si>
  <si>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</si>
  <si>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</si>
  <si>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</si>
  <si>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</si>
  <si>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</si>
  <si>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</si>
  <si>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</si>
  <si>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</si>
  <si>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</si>
  <si>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</si>
  <si>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</si>
  <si>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</si>
  <si>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</si>
  <si>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</si>
  <si>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</si>
  <si>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</si>
  <si>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</si>
  <si>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</si>
  <si>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</si>
  <si>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</si>
  <si>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</si>
  <si>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</si>
  <si>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</si>
  <si>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</si>
  <si>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</si>
  <si>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</si>
  <si>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</si>
  <si>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</si>
  <si>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</si>
  <si>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</si>
  <si>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</si>
  <si>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</si>
  <si>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</si>
  <si>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</si>
  <si>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</si>
  <si>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</si>
  <si>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</si>
  <si>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</si>
  <si>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</si>
  <si>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</si>
  <si>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</si>
  <si>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</si>
  <si>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</si>
  <si>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</si>
  <si>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</si>
  <si>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</si>
  <si>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</si>
  <si>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</si>
  <si>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</si>
  <si>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</si>
  <si>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</si>
  <si>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</si>
  <si>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</si>
  <si>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</si>
  <si>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</si>
  <si>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</si>
  <si>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</si>
  <si>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</si>
  <si>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</si>
  <si>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</si>
  <si>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</si>
  <si>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</si>
  <si>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</si>
  <si>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</si>
  <si>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</si>
  <si>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</si>
  <si>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</si>
  <si>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</si>
  <si>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</si>
  <si>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</si>
  <si>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</si>
  <si>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</si>
  <si>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</si>
  <si>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</si>
  <si>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</si>
  <si>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</si>
  <si>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</si>
  <si>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</si>
  <si>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</si>
  <si>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</si>
  <si>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</si>
  <si>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</si>
  <si>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</si>
  <si>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</si>
  <si>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</si>
  <si>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</si>
  <si>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</si>
  <si>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</si>
  <si>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</si>
  <si>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</si>
  <si>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</si>
  <si>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</si>
  <si>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</si>
  <si>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</si>
  <si>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</si>
  <si>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</si>
  <si>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</si>
  <si>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</si>
  <si>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</si>
  <si>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</si>
  <si>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</si>
  <si>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</si>
  <si>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</si>
  <si>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</si>
  <si>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</si>
  <si>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</si>
  <si>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</si>
  <si>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</si>
  <si>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</si>
  <si>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</si>
  <si>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</si>
  <si>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</si>
  <si>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</si>
  <si>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</si>
  <si>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</si>
  <si>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</si>
  <si>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</si>
  <si>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</si>
  <si>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</si>
  <si>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</si>
  <si>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</si>
  <si>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</si>
  <si>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</si>
  <si>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</si>
  <si>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</si>
  <si>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</si>
  <si>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</si>
  <si>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</si>
  <si>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</si>
  <si>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</si>
  <si>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</si>
  <si>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</si>
  <si>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</si>
  <si>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</si>
  <si>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</si>
  <si>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</si>
  <si>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</si>
  <si>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</si>
  <si>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</si>
  <si>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</si>
  <si>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</si>
  <si>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</si>
  <si>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</si>
  <si>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</si>
  <si>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</si>
  <si>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</si>
  <si>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</si>
  <si>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</si>
  <si>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</si>
  <si>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</si>
  <si>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</si>
  <si>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</si>
  <si>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</si>
  <si>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</si>
  <si>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</si>
  <si>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</si>
  <si>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</si>
  <si>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</si>
  <si>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</si>
  <si>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</si>
  <si>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</si>
  <si>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</si>
  <si>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</si>
  <si>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</si>
  <si>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</si>
  <si>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</si>
  <si>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</si>
  <si>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</si>
  <si>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</si>
  <si>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</si>
  <si>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</si>
  <si>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</si>
  <si>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</si>
  <si>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</si>
  <si>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</si>
  <si>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</si>
  <si>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</si>
  <si>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</si>
  <si>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</si>
  <si>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</si>
  <si>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</si>
  <si>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</si>
  <si>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</si>
  <si>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</si>
  <si>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</si>
  <si>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</si>
  <si>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</si>
  <si>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</si>
  <si>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</si>
  <si>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</si>
  <si>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</si>
  <si>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</si>
  <si>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</si>
  <si>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</si>
  <si>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</si>
  <si>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</si>
  <si>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</si>
  <si>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</si>
  <si>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</si>
  <si>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</si>
  <si>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</si>
  <si>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</si>
  <si>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</si>
  <si>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</si>
  <si>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</si>
  <si>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</si>
  <si>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</si>
  <si>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</si>
  <si>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</si>
  <si>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</si>
  <si>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</si>
  <si>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</si>
  <si>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</si>
  <si>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</si>
  <si>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</si>
  <si>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</si>
  <si>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</si>
  <si>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</si>
  <si>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</si>
  <si>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</si>
  <si>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</si>
  <si>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</si>
  <si>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</si>
  <si>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</si>
  <si>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</si>
  <si>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</si>
  <si>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</si>
  <si>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</si>
  <si>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</si>
  <si>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</si>
  <si>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</si>
  <si>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</si>
  <si>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</si>
  <si>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</si>
  <si>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</si>
  <si>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</si>
  <si>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</si>
  <si>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</si>
  <si>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</si>
  <si>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</si>
  <si>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</si>
  <si>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</si>
  <si>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</si>
  <si>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</si>
  <si>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</si>
  <si>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</si>
  <si>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</si>
  <si>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</si>
  <si>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</si>
  <si>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</si>
  <si>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</si>
  <si>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</si>
  <si>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</si>
  <si>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</si>
  <si>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</si>
  <si>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</si>
  <si>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</si>
  <si>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</si>
  <si>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</si>
  <si>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</si>
  <si>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</si>
  <si>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</si>
  <si>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</si>
  <si>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</si>
  <si>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</si>
  <si>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</si>
  <si>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</si>
  <si>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</si>
  <si>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</si>
  <si>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</si>
  <si>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</si>
  <si>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</si>
  <si>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</si>
  <si>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</si>
  <si>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</si>
  <si>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</si>
  <si>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</si>
  <si>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</si>
  <si>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</si>
  <si>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</si>
  <si>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</si>
  <si>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</si>
  <si>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</si>
  <si>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</si>
  <si>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</si>
  <si>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</si>
  <si>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</si>
  <si>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</si>
  <si>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</si>
  <si>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</si>
  <si>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</si>
  <si>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</si>
  <si>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</si>
  <si>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</si>
  <si>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</si>
  <si>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</si>
  <si>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</si>
  <si>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</si>
  <si>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</si>
  <si>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</si>
  <si>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</si>
  <si>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</si>
  <si>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</si>
  <si>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</si>
  <si>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</si>
  <si>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</si>
  <si>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</si>
  <si>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</si>
  <si>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</si>
  <si>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</si>
  <si>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</si>
  <si>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</si>
  <si>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</si>
  <si>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</si>
  <si>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</si>
  <si>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</si>
  <si>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</si>
  <si>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</si>
  <si>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</si>
  <si>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</si>
  <si>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</si>
  <si>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</si>
  <si>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</si>
  <si>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</si>
  <si>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</si>
  <si>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</si>
  <si>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</si>
  <si>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</si>
  <si>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</si>
  <si>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</si>
  <si>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</si>
  <si>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</si>
  <si>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</si>
  <si>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</si>
  <si>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</si>
  <si>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</si>
  <si>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</si>
  <si>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</si>
  <si>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</si>
  <si>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</si>
  <si>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</si>
  <si>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</si>
  <si>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</si>
  <si>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</si>
  <si>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</si>
  <si>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</si>
  <si>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</si>
  <si>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</si>
  <si>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</si>
  <si>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</si>
  <si>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</si>
  <si>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</si>
  <si>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</si>
  <si>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</si>
  <si>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</si>
  <si>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</si>
  <si>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</si>
  <si>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</si>
  <si>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</si>
  <si>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</si>
  <si>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</si>
  <si>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</si>
  <si>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</si>
  <si>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</si>
  <si>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</si>
  <si>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</si>
  <si>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</si>
  <si>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</si>
  <si>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</si>
  <si>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</si>
  <si>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</si>
  <si>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</si>
  <si>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</si>
  <si>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</si>
  <si>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</si>
  <si>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</si>
  <si>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</si>
  <si>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</si>
  <si>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</si>
  <si>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</si>
  <si>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</si>
  <si>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</si>
  <si>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</si>
  <si>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</si>
  <si>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</si>
  <si>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</si>
  <si>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</si>
  <si>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</si>
  <si>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</si>
  <si>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</si>
  <si>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</si>
  <si>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</si>
  <si>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</si>
  <si>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</si>
  <si>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</si>
  <si>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</si>
  <si>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</si>
  <si>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</si>
  <si>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</si>
  <si>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</si>
  <si>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</si>
  <si>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</si>
  <si>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</si>
  <si>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</si>
  <si>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</si>
  <si>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</si>
  <si>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</si>
  <si>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</si>
  <si>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</si>
  <si>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</si>
  <si>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</si>
  <si>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</si>
  <si>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</si>
  <si>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</si>
  <si>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</si>
  <si>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</si>
  <si>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</si>
  <si>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</si>
  <si>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</si>
  <si>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</si>
  <si>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</si>
  <si>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</si>
  <si>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</si>
  <si>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</si>
  <si>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</si>
  <si>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</si>
  <si>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</si>
  <si>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</si>
  <si>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</si>
  <si>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</si>
  <si>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</si>
  <si>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</si>
  <si>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</si>
  <si>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</si>
  <si>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</si>
  <si>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</si>
  <si>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</si>
  <si>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</si>
  <si>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</si>
  <si>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</si>
  <si>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</si>
  <si>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</si>
  <si>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</si>
  <si>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</si>
  <si>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</si>
  <si>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</si>
  <si>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</si>
  <si>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</si>
  <si>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</si>
  <si>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</si>
  <si>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</si>
  <si>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</si>
  <si>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</si>
  <si>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</si>
  <si>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</si>
  <si>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</si>
  <si>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</si>
  <si>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</si>
  <si>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</si>
  <si>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</si>
  <si>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</si>
  <si>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</si>
  <si>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</si>
  <si>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</si>
  <si>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</si>
  <si>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</si>
  <si>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</si>
  <si>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</si>
  <si>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</si>
  <si>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</si>
  <si>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</si>
  <si>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</si>
  <si>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</si>
  <si>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</si>
  <si>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</si>
  <si>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</si>
  <si>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</si>
  <si>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</si>
  <si>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</si>
  <si>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</si>
  <si>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</si>
  <si>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</si>
  <si>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</si>
  <si>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</si>
  <si>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</si>
  <si>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</si>
  <si>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</si>
  <si>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</si>
  <si>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</si>
  <si>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</si>
  <si>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</si>
  <si>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</si>
  <si>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</si>
  <si>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</si>
  <si>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</si>
  <si>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</si>
  <si>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</si>
  <si>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</si>
  <si>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</si>
  <si>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</si>
  <si>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</si>
  <si>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</si>
  <si>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</si>
  <si>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</si>
  <si>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</si>
  <si>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</si>
  <si>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</si>
  <si>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</si>
  <si>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</si>
  <si>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</si>
  <si>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</si>
  <si>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</si>
  <si>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</si>
  <si>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</si>
  <si>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</si>
  <si>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</si>
  <si>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</si>
  <si>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</si>
  <si>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</si>
  <si>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</si>
  <si>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</si>
  <si>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</si>
  <si>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</si>
  <si>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</si>
  <si>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</si>
  <si>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</si>
  <si>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</si>
  <si>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</si>
  <si>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</si>
  <si>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</si>
  <si>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</si>
  <si>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</si>
  <si>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</si>
  <si>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</si>
  <si>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</si>
  <si>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</si>
  <si>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</si>
  <si>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</si>
  <si>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</si>
  <si>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</si>
  <si>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</si>
  <si>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</si>
  <si>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</si>
  <si>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</si>
  <si>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</si>
  <si>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</si>
  <si>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</si>
  <si>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</si>
  <si>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</si>
  <si>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</si>
  <si>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</si>
  <si>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</si>
  <si>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</si>
  <si>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</si>
  <si>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</si>
  <si>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</si>
  <si>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</si>
  <si>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</si>
  <si>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</si>
  <si>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</si>
  <si>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</si>
  <si>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</si>
  <si>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</si>
  <si>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</si>
  <si>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</si>
  <si>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</si>
  <si>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</si>
  <si>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</si>
  <si>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</si>
  <si>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</si>
  <si>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</si>
  <si>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</si>
  <si>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</si>
  <si>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</si>
  <si>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</si>
  <si>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</si>
  <si>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</si>
  <si>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</si>
  <si>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</si>
  <si>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</si>
  <si>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</si>
  <si>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</si>
  <si>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</si>
  <si>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</si>
  <si>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</si>
  <si>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</si>
  <si>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</si>
  <si>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</si>
  <si>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</si>
  <si>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</si>
  <si>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</si>
  <si>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</si>
  <si>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</si>
  <si>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</si>
  <si>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</si>
  <si>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</si>
  <si>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</si>
  <si>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</si>
  <si>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</si>
  <si>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</si>
  <si>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</si>
  <si>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</si>
  <si>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</si>
  <si>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</si>
  <si>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</si>
  <si>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</si>
  <si>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</si>
  <si>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</si>
  <si>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</si>
  <si>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</si>
  <si>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</si>
  <si>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</si>
  <si>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</si>
  <si>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</si>
  <si>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</si>
  <si>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</si>
  <si>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</si>
  <si>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</si>
  <si>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</si>
  <si>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</si>
  <si>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</si>
  <si>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</si>
  <si>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</si>
  <si>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</si>
  <si>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</si>
  <si>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</si>
  <si>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</si>
  <si>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</si>
  <si>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</si>
  <si>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</si>
  <si>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</si>
  <si>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</si>
  <si>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</si>
  <si>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</si>
  <si>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</si>
  <si>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</si>
  <si>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</si>
  <si>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</si>
  <si>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</si>
  <si>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</si>
  <si>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</si>
  <si>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</si>
  <si>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</si>
  <si>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</si>
  <si>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</si>
  <si>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</si>
  <si>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</si>
  <si>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</si>
  <si>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</si>
  <si>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</si>
  <si>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</si>
  <si>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</si>
  <si>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</si>
  <si>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</si>
  <si>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</si>
  <si>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</si>
  <si>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</si>
  <si>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</si>
  <si>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</si>
  <si>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</si>
  <si>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</si>
  <si>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</si>
  <si>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</si>
  <si>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</si>
  <si>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</si>
  <si>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</si>
  <si>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</si>
  <si>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</si>
  <si>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</si>
  <si>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</si>
  <si>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</si>
  <si>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</si>
  <si>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</si>
  <si>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</si>
  <si>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</si>
  <si>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</si>
  <si>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</si>
  <si>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</si>
  <si>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</si>
  <si>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</si>
  <si>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</si>
  <si>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</si>
  <si>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</si>
  <si>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</si>
  <si>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</si>
  <si>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</si>
  <si>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</si>
  <si>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</si>
  <si>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</si>
  <si>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</si>
  <si>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</si>
  <si>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</si>
  <si>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</si>
  <si>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</si>
  <si>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</si>
  <si>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</si>
  <si>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</si>
  <si>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</si>
  <si>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</si>
  <si>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</si>
  <si>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</si>
  <si>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</si>
  <si>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</si>
  <si>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</si>
  <si>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</si>
  <si>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</si>
  <si>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</si>
  <si>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</si>
  <si>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</si>
  <si>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</si>
  <si>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</si>
  <si>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</si>
  <si>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</si>
  <si>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</si>
  <si>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</si>
  <si>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</si>
  <si>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</si>
  <si>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</si>
  <si>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</si>
  <si>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</si>
  <si>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</si>
  <si>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</si>
  <si>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</si>
  <si>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</si>
  <si>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</si>
  <si>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</si>
  <si>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</si>
  <si>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</si>
  <si>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</si>
  <si>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</si>
  <si>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</si>
  <si>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</si>
  <si>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</si>
  <si>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</si>
  <si>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</si>
  <si>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</si>
  <si>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</si>
  <si>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</si>
  <si>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</si>
  <si>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</si>
  <si>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</si>
  <si>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</si>
  <si>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</si>
  <si>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</si>
  <si>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</si>
  <si>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</si>
  <si>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</si>
  <si>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</si>
  <si>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</si>
  <si>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</si>
  <si>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</si>
  <si>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</si>
  <si>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</si>
  <si>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</si>
  <si>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</si>
  <si>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</si>
  <si>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</si>
  <si>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</si>
  <si>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</si>
  <si>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</si>
  <si>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</si>
  <si>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</si>
  <si>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</si>
  <si>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</si>
  <si>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</si>
  <si>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</si>
  <si>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</si>
  <si>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</si>
  <si>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</si>
  <si>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</si>
  <si>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</si>
  <si>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</si>
  <si>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</si>
  <si>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</si>
  <si>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</si>
  <si>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</si>
  <si>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</si>
  <si>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</si>
  <si>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</si>
  <si>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</si>
  <si>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</si>
  <si>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</si>
  <si>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</si>
  <si>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</si>
  <si>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</si>
  <si>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</si>
  <si>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</si>
  <si>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</si>
  <si>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</si>
  <si>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</si>
  <si>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</si>
  <si>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</si>
  <si>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</si>
  <si>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</si>
  <si>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</si>
  <si>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</si>
  <si>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</si>
  <si>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</si>
  <si>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</si>
  <si>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</si>
  <si>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</si>
  <si>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</si>
  <si>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</si>
  <si>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</si>
  <si>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</si>
  <si>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</si>
  <si>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</si>
  <si>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</si>
  <si>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</si>
  <si>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</si>
  <si>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</si>
  <si>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</si>
  <si>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</si>
  <si>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</si>
  <si>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</si>
  <si>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</si>
  <si>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</si>
  <si>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</si>
  <si>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</si>
  <si>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</si>
  <si>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</si>
  <si>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</si>
  <si>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</si>
  <si>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</si>
  <si>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</si>
  <si>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</si>
  <si>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</si>
  <si>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</si>
  <si>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</si>
  <si>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</si>
  <si>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</si>
  <si>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</si>
  <si>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</si>
  <si>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</si>
  <si>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</si>
  <si>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</si>
  <si>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</si>
  <si>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</si>
  <si>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</si>
  <si>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</si>
  <si>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</si>
  <si>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</si>
  <si>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</si>
  <si>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</si>
  <si>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</si>
  <si>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</si>
  <si>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</si>
  <si>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</si>
  <si>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</si>
  <si>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</si>
  <si>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</si>
  <si>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</si>
  <si>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</si>
  <si>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</si>
  <si>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</si>
  <si>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</si>
  <si>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</si>
  <si>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</si>
  <si>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</si>
  <si>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</si>
  <si>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</si>
  <si>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</si>
  <si>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</si>
  <si>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</si>
  <si>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</si>
  <si>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</si>
  <si>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</si>
  <si>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</si>
  <si>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</si>
  <si>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</si>
  <si>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</si>
  <si>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</si>
  <si>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</si>
  <si>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</si>
  <si>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</si>
  <si>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</si>
  <si>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</si>
  <si>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</si>
  <si>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</si>
  <si>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</si>
  <si>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</si>
  <si>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</si>
  <si>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</si>
  <si>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</si>
  <si>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</si>
  <si>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</si>
  <si>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</si>
  <si>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</si>
  <si>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</si>
  <si>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</si>
  <si>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</si>
  <si>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</si>
  <si>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</si>
  <si>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</si>
  <si>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</si>
  <si>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</si>
  <si>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</si>
  <si>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</si>
  <si>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</si>
  <si>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</si>
  <si>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</si>
  <si>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</si>
  <si>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</si>
  <si>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</si>
  <si>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</si>
  <si>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</si>
  <si>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</si>
  <si>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</si>
  <si>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</si>
  <si>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</si>
  <si>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</si>
  <si>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</si>
  <si>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</si>
  <si>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</si>
  <si>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</si>
  <si>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</si>
  <si>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</si>
  <si>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</si>
  <si>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</si>
  <si>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</si>
  <si>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</si>
  <si>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</si>
  <si>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</si>
  <si>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</si>
  <si>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</si>
  <si>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</si>
  <si>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</si>
  <si>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</si>
  <si>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</si>
  <si>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</si>
  <si>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</si>
  <si>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</si>
  <si>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</si>
  <si>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</si>
  <si>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</si>
  <si>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</si>
  <si>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</si>
  <si>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</si>
  <si>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</si>
  <si>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</si>
  <si>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</si>
  <si>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</si>
  <si>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</si>
  <si>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</si>
  <si>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</si>
  <si>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</si>
  <si>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</si>
  <si>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</si>
  <si>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</si>
  <si>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</si>
  <si>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</si>
  <si>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</si>
  <si>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</si>
  <si>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</si>
  <si>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</si>
  <si>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</si>
  <si>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</si>
  <si>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</si>
  <si>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</si>
  <si>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</si>
  <si>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</si>
  <si>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</si>
  <si>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</si>
  <si>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</si>
  <si>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</si>
  <si>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</si>
  <si>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</si>
  <si>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</si>
  <si>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</si>
  <si>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</si>
  <si>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</si>
  <si>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</si>
  <si>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</si>
  <si>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</si>
  <si>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</si>
  <si>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</si>
  <si>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</si>
  <si>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</si>
  <si>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</si>
  <si>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</si>
  <si>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</si>
  <si>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</si>
  <si>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</si>
  <si>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</si>
  <si>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</si>
  <si>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</si>
  <si>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</si>
  <si>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</si>
  <si>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</si>
  <si>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</si>
  <si>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</si>
  <si>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</si>
  <si>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</si>
  <si>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</si>
  <si>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</si>
  <si>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</si>
  <si>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</si>
  <si>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</si>
  <si>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</si>
  <si>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</si>
  <si>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</si>
  <si>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</si>
  <si>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</si>
  <si>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</si>
  <si>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</si>
  <si>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</si>
  <si>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</si>
  <si>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</si>
  <si>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</si>
  <si>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</si>
  <si>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</si>
  <si>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</si>
  <si>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</si>
  <si>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</si>
  <si>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</si>
  <si>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</si>
  <si>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</si>
  <si>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</si>
  <si>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</si>
  <si>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</si>
  <si>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</si>
  <si>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</si>
  <si>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</si>
  <si>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</si>
  <si>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</si>
  <si>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</si>
  <si>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</si>
  <si>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</si>
  <si>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</si>
  <si>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</si>
  <si>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</si>
  <si>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</si>
  <si>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</si>
  <si>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</si>
  <si>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</si>
  <si>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</si>
  <si>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</si>
  <si>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</si>
  <si>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</si>
  <si>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</si>
  <si>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</si>
  <si>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</si>
  <si>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</si>
  <si>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</si>
  <si>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</si>
  <si>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</si>
  <si>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</si>
  <si>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</si>
  <si>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</si>
  <si>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</si>
  <si>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</si>
  <si>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</si>
  <si>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</si>
  <si>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</si>
  <si>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</si>
  <si>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</si>
  <si>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</si>
  <si>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</si>
  <si>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</si>
  <si>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</si>
  <si>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</si>
  <si>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</si>
  <si>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</si>
  <si>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</si>
  <si>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</si>
  <si>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</si>
  <si>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</si>
  <si>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</si>
  <si>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</si>
  <si>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</si>
  <si>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</si>
  <si>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</si>
  <si>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</si>
  <si>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</si>
  <si>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</si>
  <si>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</si>
  <si>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</si>
  <si>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</si>
  <si>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</si>
  <si>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</si>
  <si>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</si>
  <si>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</si>
  <si>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</si>
  <si>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</si>
  <si>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</si>
  <si>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</si>
  <si>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</si>
  <si>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</si>
  <si>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</si>
  <si>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</si>
  <si>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</si>
  <si>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</si>
  <si>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</si>
  <si>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</si>
  <si>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</si>
  <si>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</si>
  <si>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</si>
  <si>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</si>
  <si>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</si>
  <si>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</si>
  <si>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</si>
  <si>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</si>
  <si>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</si>
  <si>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</si>
  <si>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</si>
  <si>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</si>
  <si>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</si>
  <si>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</si>
  <si>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</si>
  <si>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</si>
  <si>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</si>
  <si>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</si>
  <si>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</si>
  <si>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</si>
  <si>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</si>
  <si>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</si>
  <si>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</si>
  <si>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</si>
  <si>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</si>
  <si>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</si>
  <si>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</si>
  <si>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</si>
  <si>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</si>
  <si>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</si>
  <si>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</si>
  <si>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</si>
  <si>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</si>
  <si>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</si>
  <si>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</si>
  <si>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</si>
  <si>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</si>
  <si>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</si>
  <si>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</si>
  <si>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</si>
  <si>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</si>
  <si>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</si>
  <si>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</si>
  <si>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</si>
  <si>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</si>
  <si>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</si>
  <si>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</si>
  <si>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</si>
  <si>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</si>
  <si>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</si>
  <si>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</si>
  <si>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</si>
  <si>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</si>
  <si>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</si>
  <si>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</si>
  <si>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</si>
  <si>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</si>
  <si>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</si>
  <si>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</si>
  <si>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</si>
  <si>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</si>
  <si>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</si>
  <si>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</si>
  <si>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</si>
  <si>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</si>
  <si>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</si>
  <si>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</si>
  <si>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</si>
  <si>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</si>
  <si>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</si>
  <si>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</si>
  <si>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</si>
  <si>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</si>
  <si>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</si>
  <si>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</si>
  <si>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</si>
  <si>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</si>
  <si>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</si>
  <si>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</si>
  <si>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</si>
  <si>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</si>
  <si>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</si>
  <si>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</si>
  <si>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</si>
  <si>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</si>
  <si>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</si>
  <si>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</si>
  <si>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</si>
  <si>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</si>
  <si>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</si>
  <si>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</si>
  <si>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</si>
  <si>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</si>
  <si>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</si>
  <si>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</si>
  <si>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</si>
  <si>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</si>
  <si>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</si>
  <si>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</si>
  <si>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</si>
  <si>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</si>
  <si>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</si>
  <si>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</si>
  <si>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</si>
  <si>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</si>
  <si>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</si>
  <si>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</si>
  <si>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</si>
  <si>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</si>
  <si>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</si>
  <si>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</si>
  <si>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</si>
  <si>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</si>
  <si>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</si>
  <si>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</si>
  <si>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</si>
  <si>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</si>
  <si>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</si>
  <si>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</si>
  <si>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</si>
  <si>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</si>
  <si>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</si>
  <si>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</si>
  <si>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</si>
  <si>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</si>
  <si>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</si>
  <si>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</si>
  <si>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</si>
  <si>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</si>
  <si>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</si>
  <si>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</si>
  <si>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</si>
  <si>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</si>
  <si>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</si>
  <si>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</si>
  <si>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</si>
  <si>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</si>
  <si>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</si>
  <si>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</si>
  <si>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</si>
  <si>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</si>
  <si>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</si>
  <si>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</si>
  <si>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</si>
  <si>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</si>
  <si>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</si>
  <si>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</si>
  <si>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</si>
  <si>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</si>
  <si>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</si>
  <si>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</si>
  <si>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</si>
  <si>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</si>
  <si>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</si>
  <si>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</si>
  <si>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</si>
  <si>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</si>
  <si>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</si>
  <si>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</si>
  <si>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</si>
  <si>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</si>
  <si>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</si>
  <si>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</si>
  <si>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</si>
  <si>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</si>
  <si>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</si>
  <si>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</si>
  <si>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</si>
  <si>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</si>
  <si>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</si>
  <si>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</si>
  <si>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</si>
  <si>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</si>
  <si>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</si>
  <si>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</si>
  <si>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</si>
  <si>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</si>
  <si>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</si>
  <si>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</si>
  <si>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</si>
  <si>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</si>
  <si>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</si>
  <si>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</si>
  <si>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</si>
  <si>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</si>
  <si>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</si>
  <si>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</si>
  <si>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</si>
  <si>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</si>
  <si>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</si>
  <si>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</si>
  <si>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</si>
  <si>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</si>
  <si>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</si>
  <si>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</si>
  <si>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</si>
  <si>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</si>
  <si>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</si>
  <si>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</si>
  <si>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</si>
  <si>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</si>
  <si>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</si>
  <si>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</si>
  <si>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</si>
  <si>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</si>
  <si>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</si>
  <si>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</si>
  <si>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</si>
  <si>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</si>
  <si>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</si>
  <si>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</si>
  <si>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</si>
  <si>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</si>
  <si>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</si>
  <si>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</si>
  <si>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</si>
  <si>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</si>
  <si>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</si>
  <si>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</si>
  <si>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</si>
  <si>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</si>
  <si>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</si>
  <si>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</si>
  <si>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</si>
  <si>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</si>
  <si>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</si>
  <si>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</si>
  <si>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</si>
  <si>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</si>
  <si>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</si>
  <si>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</si>
  <si>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</si>
  <si>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</si>
  <si>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</si>
  <si>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</si>
  <si>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</si>
  <si>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</si>
  <si>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</si>
  <si>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</si>
  <si>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</si>
  <si>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</si>
  <si>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</si>
  <si>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</si>
  <si>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</si>
  <si>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</si>
  <si>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</si>
  <si>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</si>
  <si>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</si>
  <si>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</si>
  <si>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</si>
  <si>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</si>
  <si>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</si>
  <si>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</si>
  <si>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</si>
  <si>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</si>
  <si>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</si>
  <si>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</si>
  <si>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</si>
  <si>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</si>
  <si>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</si>
  <si>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</si>
  <si>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</si>
  <si>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</si>
  <si>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</si>
  <si>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</si>
  <si>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</si>
  <si>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</si>
  <si>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</si>
  <si>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</si>
  <si>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</si>
  <si>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</si>
  <si>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</si>
  <si>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</si>
  <si>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</si>
  <si>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</si>
  <si>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</si>
  <si>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</si>
  <si>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</si>
  <si>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</si>
  <si>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</si>
  <si>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</si>
  <si>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</si>
  <si>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</si>
  <si>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</si>
  <si>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</si>
  <si>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</si>
  <si>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</si>
  <si>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</si>
  <si>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</si>
  <si>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</si>
  <si>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</si>
  <si>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</si>
  <si>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</si>
  <si>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</si>
  <si>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</si>
  <si>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</si>
  <si>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</si>
  <si>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</si>
  <si>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</si>
  <si>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</si>
  <si>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</si>
  <si>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</si>
  <si>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</si>
  <si>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</si>
  <si>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</si>
  <si>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</si>
  <si>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</si>
  <si>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</si>
  <si>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</si>
  <si>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</si>
  <si>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</si>
  <si>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</si>
  <si>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</si>
  <si>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</si>
  <si>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</si>
  <si>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</si>
  <si>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</si>
  <si>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</si>
  <si>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</si>
  <si>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</si>
  <si>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</si>
  <si>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</si>
  <si>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</si>
  <si>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</si>
  <si>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</si>
  <si>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</si>
  <si>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</si>
  <si>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</si>
  <si>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</si>
  <si>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</si>
  <si>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</si>
  <si>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</si>
  <si>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</si>
  <si>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</si>
  <si>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</si>
  <si>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</si>
  <si>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</si>
  <si>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</si>
  <si>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</si>
  <si>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</si>
  <si>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</si>
  <si>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</si>
  <si>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</si>
  <si>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</si>
  <si>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</si>
  <si>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</si>
  <si>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</si>
  <si>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</si>
  <si>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</si>
  <si>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</si>
  <si>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</si>
  <si>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</si>
  <si>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</si>
  <si>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</si>
  <si>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</si>
  <si>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</si>
  <si>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</si>
  <si>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</si>
  <si>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</si>
  <si>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</si>
  <si>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</si>
  <si>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</si>
  <si>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</si>
  <si>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</si>
  <si>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</si>
  <si>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</si>
  <si>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</si>
  <si>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</si>
  <si>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</si>
  <si>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</si>
  <si>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</si>
  <si>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</si>
  <si>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</si>
  <si>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</si>
  <si>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</si>
  <si>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</si>
  <si>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</si>
  <si>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</si>
  <si>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</si>
  <si>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</si>
  <si>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</si>
  <si>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</si>
  <si>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</si>
  <si>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</si>
  <si>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</si>
  <si>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</si>
  <si>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</si>
  <si>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</si>
  <si>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</si>
  <si>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</si>
  <si>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</si>
  <si>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</si>
  <si>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</si>
  <si>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</si>
  <si>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</si>
  <si>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</si>
  <si>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</si>
  <si>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</si>
  <si>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</si>
  <si>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</si>
  <si>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</si>
  <si>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</si>
  <si>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</si>
  <si>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</si>
  <si>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</si>
  <si>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</si>
  <si>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</si>
  <si>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</si>
  <si>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</si>
  <si>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</si>
  <si>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</si>
  <si>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</si>
  <si>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</si>
  <si>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</si>
  <si>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</si>
  <si>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</si>
  <si>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</si>
  <si>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</si>
  <si>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</si>
  <si>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</si>
  <si>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</si>
  <si>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</si>
  <si>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</si>
  <si>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</si>
  <si>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</si>
  <si>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</si>
  <si>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</si>
  <si>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</si>
  <si>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</si>
  <si>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</si>
  <si>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</si>
  <si>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</si>
  <si>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</si>
  <si>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</si>
  <si>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</si>
  <si>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</si>
  <si>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</si>
  <si>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</si>
  <si>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</si>
  <si>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</si>
  <si>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</si>
  <si>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</si>
  <si>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</si>
  <si>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</si>
  <si>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</si>
  <si>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</si>
  <si>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</si>
  <si>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</si>
  <si>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</si>
  <si>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</si>
  <si>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</si>
  <si>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</si>
  <si>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</si>
  <si>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</si>
  <si>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</si>
  <si>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</si>
  <si>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</si>
  <si>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</si>
  <si>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</si>
  <si>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</si>
  <si>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</si>
  <si>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</si>
  <si>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</si>
  <si>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</si>
  <si>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</si>
  <si>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</si>
  <si>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</si>
  <si>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</si>
  <si>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</si>
  <si>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</si>
  <si>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</si>
  <si>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</si>
  <si>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</si>
  <si>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</si>
  <si>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</si>
  <si>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</si>
  <si>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</si>
  <si>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</si>
  <si>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</si>
  <si>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</si>
  <si>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</si>
  <si>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</si>
  <si>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</si>
  <si>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</si>
  <si>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</si>
  <si>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</si>
  <si>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</si>
  <si>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</si>
  <si>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</si>
  <si>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</si>
  <si>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</si>
  <si>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</si>
  <si>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</si>
  <si>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</si>
  <si>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</si>
  <si>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</si>
  <si>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</si>
  <si>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</si>
  <si>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</si>
  <si>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</si>
  <si>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</si>
  <si>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</si>
  <si>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</si>
  <si>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</si>
  <si>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</si>
  <si>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</si>
  <si>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</si>
  <si>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</si>
  <si>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</si>
  <si>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</si>
  <si>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</si>
  <si>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</si>
  <si>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</si>
  <si>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</si>
  <si>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</si>
  <si>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</si>
  <si>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</si>
  <si>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</si>
  <si>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</si>
  <si>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</si>
  <si>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</si>
  <si>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</si>
  <si>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</si>
  <si>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</si>
  <si>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</si>
  <si>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</si>
  <si>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</si>
  <si>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</si>
  <si>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</si>
  <si>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</si>
  <si>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</si>
  <si>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</si>
  <si>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</si>
  <si>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</si>
  <si>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</si>
  <si>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</si>
  <si>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</si>
  <si>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</si>
  <si>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</si>
  <si>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</si>
  <si>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</si>
  <si>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</si>
  <si>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</si>
  <si>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</si>
  <si>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</si>
  <si>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</si>
  <si>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</si>
  <si>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</si>
  <si>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</si>
  <si>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</si>
  <si>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</si>
  <si>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</si>
  <si>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</si>
  <si>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</si>
  <si>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</si>
  <si>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</si>
  <si>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</si>
  <si>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</si>
  <si>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</si>
  <si>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</si>
  <si>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</si>
  <si>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</si>
  <si>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</si>
  <si>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</si>
  <si>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</si>
  <si>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</si>
  <si>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</si>
  <si>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</si>
  <si>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</si>
  <si>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</si>
  <si>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</si>
  <si>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</si>
  <si>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</si>
  <si>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</si>
  <si>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</si>
  <si>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</si>
  <si>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</si>
  <si>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</si>
  <si>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</si>
  <si>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</si>
  <si>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</si>
  <si>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</si>
  <si>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</si>
  <si>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</si>
  <si>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</si>
  <si>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</si>
  <si>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</si>
  <si>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</si>
  <si>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</si>
  <si>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</si>
  <si>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</si>
  <si>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</si>
  <si>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</si>
  <si>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</si>
  <si>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</si>
  <si>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</si>
  <si>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</si>
  <si>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</si>
  <si>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</si>
  <si>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</si>
  <si>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</si>
  <si>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</si>
  <si>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</si>
  <si>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</si>
  <si>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</si>
  <si>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</si>
  <si>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</si>
  <si>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</si>
  <si>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</si>
  <si>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</si>
  <si>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</si>
  <si>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</si>
  <si>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</si>
  <si>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</si>
  <si>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</si>
  <si>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</si>
  <si>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</si>
  <si>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</si>
  <si>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</si>
  <si>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</si>
  <si>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</si>
  <si>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</si>
  <si>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</si>
  <si>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</si>
  <si>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</si>
  <si>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</si>
  <si>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</si>
  <si>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</si>
  <si>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</si>
  <si>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</si>
  <si>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</si>
  <si>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</si>
  <si>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</si>
  <si>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</si>
  <si>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</si>
  <si>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</si>
  <si>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</si>
  <si>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</si>
  <si>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</si>
  <si>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</si>
  <si>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</si>
  <si>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</si>
  <si>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</si>
  <si>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</si>
  <si>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</si>
  <si>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</si>
  <si>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</si>
  <si>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</si>
  <si>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</si>
  <si>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</si>
  <si>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</si>
  <si>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</si>
  <si>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</si>
  <si>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</si>
  <si>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</si>
  <si>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</si>
  <si>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</si>
  <si>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</si>
  <si>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</si>
  <si>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</si>
  <si>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</si>
  <si>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</si>
  <si>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</si>
  <si>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</si>
  <si>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</si>
  <si>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</si>
  <si>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</si>
  <si>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</si>
  <si>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</si>
  <si>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</si>
  <si>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</si>
  <si>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</si>
  <si>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</si>
  <si>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</si>
  <si>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</si>
  <si>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</si>
  <si>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</si>
  <si>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</si>
  <si>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</si>
  <si>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</si>
  <si>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</si>
  <si>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</si>
  <si>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</si>
  <si>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</si>
  <si>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</si>
  <si>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</si>
  <si>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</si>
  <si>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</si>
  <si>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</si>
  <si>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</si>
  <si>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</si>
  <si>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</si>
  <si>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</si>
  <si>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</si>
  <si>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</si>
  <si>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</si>
  <si>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</si>
  <si>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</si>
  <si>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</si>
  <si>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</si>
  <si>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</si>
  <si>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</si>
  <si>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</si>
  <si>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</si>
  <si>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</si>
  <si>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</si>
  <si>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</si>
  <si>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</si>
  <si>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</si>
  <si>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</si>
  <si>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</si>
  <si>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</si>
  <si>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</si>
  <si>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</si>
  <si>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</si>
  <si>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</si>
  <si>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</si>
  <si>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</si>
  <si>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</si>
  <si>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</si>
  <si>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</si>
  <si>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</si>
  <si>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</si>
  <si>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</si>
  <si>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</si>
  <si>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</si>
  <si>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</si>
  <si>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</si>
  <si>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</si>
  <si>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</si>
  <si>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</si>
  <si>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</si>
  <si>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</si>
  <si>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</si>
  <si>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</si>
  <si>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</si>
  <si>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</si>
  <si>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</si>
  <si>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</si>
  <si>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</si>
  <si>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</si>
  <si>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</si>
  <si>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</si>
  <si>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</si>
  <si>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</si>
  <si>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</si>
  <si>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</si>
  <si>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</si>
  <si>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</si>
  <si>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</si>
  <si>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</si>
  <si>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</si>
  <si>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</si>
  <si>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</si>
  <si>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</si>
  <si>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</si>
  <si>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</si>
  <si>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</si>
  <si>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</si>
  <si>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</si>
  <si>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</si>
  <si>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</si>
  <si>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</si>
  <si>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</si>
  <si>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</si>
  <si>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</si>
  <si>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</si>
  <si>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</si>
  <si>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</si>
  <si>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</si>
  <si>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</si>
  <si>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</si>
  <si>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</si>
  <si>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</si>
  <si>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</si>
  <si>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</si>
  <si>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</si>
  <si>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</si>
  <si>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</si>
  <si>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</si>
  <si>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</si>
  <si>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</si>
  <si>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</si>
  <si>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</si>
  <si>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</si>
  <si>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</si>
  <si>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</si>
  <si>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</si>
  <si>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</si>
  <si>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</si>
  <si>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</si>
  <si>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</si>
  <si>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</si>
  <si>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</si>
  <si>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</si>
  <si>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</si>
  <si>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</si>
  <si>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</si>
  <si>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</si>
  <si>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</si>
  <si>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</si>
  <si>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</si>
  <si>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</si>
  <si>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</si>
  <si>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</si>
  <si>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</si>
  <si>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</si>
  <si>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</si>
  <si>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</si>
  <si>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</si>
  <si>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</si>
  <si>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</si>
  <si>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</si>
  <si>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</si>
  <si>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</si>
  <si>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</si>
  <si>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</si>
  <si>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</si>
  <si>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</si>
  <si>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</si>
  <si>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</si>
  <si>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</si>
  <si>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</si>
  <si>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</si>
  <si>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</si>
  <si>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</si>
  <si>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</si>
  <si>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</si>
  <si>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</si>
  <si>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</si>
  <si>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</si>
  <si>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</si>
  <si>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</si>
  <si>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</si>
  <si>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</si>
  <si>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</si>
  <si>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</si>
  <si>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</si>
  <si>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</si>
  <si>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</si>
  <si>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</si>
  <si>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</si>
  <si>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</si>
  <si>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</si>
  <si>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</si>
  <si>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</si>
  <si>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</si>
  <si>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</si>
  <si>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</si>
  <si>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</si>
  <si>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</si>
  <si>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</si>
  <si>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</si>
  <si>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</si>
  <si>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</si>
  <si>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</si>
  <si>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</si>
  <si>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</si>
  <si>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</si>
  <si>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</si>
  <si>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</si>
  <si>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</si>
  <si>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</si>
  <si>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</si>
  <si>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</si>
  <si>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</si>
  <si>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</si>
  <si>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</si>
  <si>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</si>
  <si>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</si>
  <si>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</si>
  <si>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</si>
  <si>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</si>
  <si>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</si>
  <si>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</si>
  <si>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</si>
  <si>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</si>
  <si>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</si>
  <si>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</si>
  <si>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</si>
  <si>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</si>
  <si>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</si>
  <si>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</si>
  <si>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</si>
  <si>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</si>
  <si>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</si>
  <si>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</si>
  <si>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</si>
  <si>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</si>
  <si>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</si>
  <si>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</si>
  <si>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</si>
  <si>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</si>
  <si>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</si>
  <si>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</si>
  <si>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</si>
  <si>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</si>
  <si>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</si>
  <si>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</si>
  <si>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</si>
  <si>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</si>
  <si>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</si>
  <si>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</si>
  <si>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</si>
  <si>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</si>
  <si>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</si>
  <si>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</si>
  <si>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</si>
  <si>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</si>
  <si>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</si>
  <si>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</si>
  <si>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</si>
  <si>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</si>
  <si>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</si>
  <si>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</si>
  <si>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</si>
  <si>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</si>
  <si>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</si>
  <si>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</si>
  <si>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</si>
  <si>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</si>
  <si>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</si>
  <si>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</si>
  <si>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</si>
  <si>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</si>
  <si>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</si>
  <si>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</si>
  <si>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</si>
  <si>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</si>
  <si>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</si>
  <si>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</si>
  <si>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</si>
  <si>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</si>
  <si>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</si>
  <si>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</si>
  <si>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</si>
  <si>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</si>
  <si>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</si>
  <si>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</si>
  <si>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</si>
  <si>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</si>
  <si>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</si>
  <si>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</si>
  <si>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</si>
  <si>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</si>
  <si>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</si>
  <si>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</si>
  <si>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</si>
  <si>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</si>
  <si>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</si>
  <si>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</si>
  <si>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</si>
  <si>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</si>
  <si>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</si>
  <si>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</si>
  <si>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</si>
  <si>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</si>
  <si>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</si>
  <si>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</si>
  <si>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</si>
  <si>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</si>
  <si>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</si>
  <si>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</si>
  <si>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</si>
  <si>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</si>
  <si>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</si>
  <si>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</si>
  <si>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</si>
  <si>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</si>
  <si>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</si>
  <si>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</si>
  <si>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</si>
  <si>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</si>
  <si>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</si>
  <si>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</si>
  <si>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</si>
  <si>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</si>
  <si>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</si>
  <si>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</si>
  <si>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</si>
  <si>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</si>
  <si>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</si>
  <si>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</si>
  <si>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</si>
  <si>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</si>
  <si>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</si>
  <si>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</si>
  <si>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</si>
  <si>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</si>
  <si>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</si>
  <si>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</si>
  <si>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</si>
  <si>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</si>
  <si>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</si>
  <si>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</si>
  <si>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</si>
  <si>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</si>
  <si>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</si>
  <si>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</si>
  <si>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</si>
  <si>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</si>
  <si>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</si>
  <si>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</si>
  <si>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</si>
  <si>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</si>
  <si>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</si>
  <si>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</si>
  <si>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</si>
  <si>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</si>
  <si>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</si>
  <si>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</si>
  <si>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</si>
  <si>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</si>
  <si>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</si>
  <si>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</si>
  <si>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</si>
  <si>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</si>
  <si>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</si>
  <si>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</si>
  <si>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</si>
  <si>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</si>
  <si>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</si>
  <si>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</si>
  <si>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</si>
  <si>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</si>
  <si>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</si>
  <si>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</si>
  <si>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</si>
  <si>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</si>
  <si>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</si>
  <si>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</si>
  <si>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</si>
  <si>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</si>
  <si>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</si>
  <si>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</si>
  <si>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</si>
  <si>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</si>
  <si>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</si>
  <si>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</si>
  <si>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</si>
  <si>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</si>
  <si>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</si>
  <si>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</si>
  <si>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</si>
  <si>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</si>
  <si>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</si>
  <si>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</si>
  <si>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</si>
  <si>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</si>
  <si>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</si>
  <si>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</si>
  <si>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</si>
  <si>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</si>
  <si>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</si>
  <si>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</si>
  <si>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</si>
  <si>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</si>
  <si>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</si>
  <si>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</si>
  <si>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</si>
  <si>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</si>
  <si>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</si>
  <si>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</si>
  <si>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</si>
  <si>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</si>
  <si>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</si>
  <si>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</si>
  <si>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</si>
  <si>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</si>
  <si>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</si>
  <si>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</si>
  <si>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</si>
  <si>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</si>
  <si>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</si>
  <si>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</si>
  <si>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</si>
  <si>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</si>
  <si>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</si>
  <si>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</si>
  <si>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</si>
  <si>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</si>
  <si>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</si>
  <si>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</si>
  <si>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</si>
  <si>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</si>
  <si>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</si>
  <si>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</si>
  <si>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</si>
  <si>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</si>
  <si>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</si>
  <si>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</si>
  <si>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</si>
  <si>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</si>
  <si>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</si>
  <si>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</si>
  <si>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</si>
  <si>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</si>
  <si>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</si>
  <si>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</si>
  <si>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</si>
  <si>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</si>
  <si>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</si>
  <si>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</si>
  <si>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</si>
  <si>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</si>
  <si>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</si>
  <si>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</si>
  <si>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</si>
  <si>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</si>
  <si>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</si>
  <si>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</si>
  <si>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</si>
  <si>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</si>
  <si>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</si>
  <si>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</si>
  <si>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</si>
  <si>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</si>
  <si>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</si>
  <si>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</si>
  <si>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</si>
  <si>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</si>
  <si>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</si>
  <si>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</si>
  <si>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</si>
  <si>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</si>
  <si>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</si>
  <si>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</si>
  <si>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</si>
  <si>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</si>
  <si>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</si>
  <si>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</si>
  <si>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</si>
  <si>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</si>
  <si>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</si>
  <si>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</si>
  <si>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</si>
  <si>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</si>
  <si>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</si>
  <si>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</si>
  <si>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</si>
  <si>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</si>
  <si>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</si>
  <si>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</si>
  <si>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</si>
  <si>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</si>
  <si>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</si>
  <si>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</si>
  <si>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</si>
  <si>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</si>
  <si>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</si>
  <si>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</si>
  <si>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</si>
  <si>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</si>
  <si>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</si>
  <si>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</si>
  <si>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</si>
  <si>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</si>
  <si>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</si>
  <si>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</si>
  <si>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</si>
  <si>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</si>
  <si>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</si>
  <si>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</si>
  <si>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</si>
  <si>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</si>
  <si>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</si>
  <si>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</si>
  <si>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</si>
  <si>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</si>
  <si>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</si>
  <si>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</si>
  <si>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</si>
  <si>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</si>
  <si>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</si>
  <si>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</si>
  <si>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</si>
  <si>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</si>
  <si>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</si>
  <si>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</si>
  <si>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</si>
  <si>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</si>
  <si>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</si>
  <si>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</si>
  <si>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</si>
  <si>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</si>
  <si>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</si>
  <si>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</si>
  <si>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</si>
  <si>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</si>
  <si>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</si>
  <si>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</si>
  <si>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</si>
  <si>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</si>
  <si>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</si>
  <si>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</si>
  <si>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</si>
  <si>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</si>
  <si>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</si>
  <si>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</si>
  <si>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</si>
  <si>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</si>
  <si>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</si>
  <si>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</si>
  <si>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</si>
  <si>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</si>
  <si>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</si>
  <si>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</si>
  <si>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</si>
  <si>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</si>
  <si>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</si>
  <si>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</si>
  <si>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</si>
  <si>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</si>
  <si>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</si>
  <si>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</si>
  <si>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</si>
  <si>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</si>
  <si>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</si>
  <si>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</si>
  <si>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</si>
  <si>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</si>
  <si>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</si>
  <si>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</si>
  <si>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</si>
  <si>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</si>
  <si>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</si>
  <si>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</si>
  <si>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</si>
  <si>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</si>
  <si>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</si>
  <si>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</si>
  <si>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</si>
  <si>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</si>
  <si>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</si>
  <si>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</si>
  <si>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</si>
  <si>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</si>
  <si>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</si>
  <si>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</si>
  <si>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</si>
  <si>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</si>
  <si>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</si>
  <si>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</si>
  <si>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</si>
  <si>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</si>
  <si>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</si>
  <si>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</si>
  <si>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</si>
  <si>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</si>
  <si>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</si>
  <si>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</si>
  <si>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</si>
  <si>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</si>
  <si>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</si>
  <si>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</si>
  <si>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</si>
  <si>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</si>
  <si>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</si>
  <si>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</si>
  <si>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</si>
  <si>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</si>
  <si>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</si>
  <si>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</si>
  <si>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</si>
  <si>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</si>
  <si>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</si>
  <si>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</si>
  <si>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</si>
  <si>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</si>
  <si>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</si>
  <si>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</si>
  <si>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</si>
  <si>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</si>
  <si>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</si>
  <si>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</si>
  <si>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</si>
  <si>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</si>
  <si>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</si>
  <si>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</si>
  <si>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</si>
  <si>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</si>
  <si>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</si>
  <si>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</si>
  <si>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</si>
  <si>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</si>
  <si>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</si>
  <si>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</si>
  <si>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</si>
  <si>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</si>
  <si>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</si>
  <si>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</si>
  <si>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</si>
  <si>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</si>
  <si>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</si>
  <si>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</si>
  <si>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</si>
  <si>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</si>
  <si>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</si>
  <si>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</si>
  <si>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</si>
  <si>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</si>
  <si>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</si>
  <si>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</si>
  <si>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</si>
  <si>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</si>
  <si>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</si>
  <si>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</si>
  <si>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</si>
  <si>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</si>
  <si>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</si>
  <si>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</si>
  <si>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</si>
  <si>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</si>
  <si>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</si>
  <si>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</si>
  <si>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</si>
  <si>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</si>
  <si>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</si>
  <si>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</si>
  <si>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</si>
  <si>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</si>
  <si>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</si>
  <si>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</si>
  <si>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</si>
  <si>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</si>
  <si>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</si>
  <si>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</si>
  <si>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</si>
  <si>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</si>
  <si>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</si>
  <si>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</si>
  <si>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</si>
  <si>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</si>
  <si>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</si>
  <si>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</si>
  <si>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</si>
  <si>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</si>
  <si>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</si>
  <si>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</si>
  <si>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</si>
  <si>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</si>
  <si>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</si>
  <si>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</si>
  <si>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</si>
  <si>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</si>
  <si>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</si>
  <si>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</si>
  <si>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</si>
  <si>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</si>
  <si>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</si>
  <si>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</si>
  <si>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</si>
  <si>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</si>
  <si>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</si>
  <si>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</si>
  <si>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</si>
  <si>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</si>
  <si>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</si>
  <si>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</si>
  <si>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</si>
  <si>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</si>
  <si>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</si>
  <si>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</si>
  <si>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</si>
  <si>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</si>
  <si>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</si>
  <si>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</si>
  <si>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</si>
  <si>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</si>
  <si>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</si>
  <si>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</si>
  <si>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</si>
  <si>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</si>
  <si>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</si>
  <si>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</si>
  <si>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</si>
  <si>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</si>
  <si>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</si>
  <si>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</si>
  <si>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</si>
  <si>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</si>
  <si>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</si>
  <si>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</si>
  <si>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</si>
  <si>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</si>
  <si>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</si>
  <si>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</si>
  <si>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</si>
  <si>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</si>
  <si>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</si>
  <si>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</si>
  <si>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</si>
  <si>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</si>
  <si>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</si>
  <si>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</si>
  <si>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</si>
  <si>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</si>
  <si>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</si>
  <si>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</si>
  <si>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</si>
  <si>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</si>
  <si>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</si>
  <si>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</si>
  <si>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</si>
  <si>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</si>
  <si>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</si>
  <si>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</si>
  <si>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</si>
  <si>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</si>
  <si>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</si>
  <si>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</si>
  <si>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</si>
  <si>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</si>
  <si>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</si>
  <si>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</si>
  <si>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</si>
  <si>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</si>
  <si>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</si>
  <si>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</si>
  <si>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</si>
  <si>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</si>
  <si>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</si>
  <si>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</si>
  <si>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</si>
  <si>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</si>
  <si>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</si>
  <si>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</si>
  <si>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</si>
  <si>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</si>
  <si>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</si>
  <si>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</si>
  <si>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</si>
  <si>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</si>
  <si>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</si>
  <si>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</si>
  <si>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</si>
  <si>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</si>
  <si>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</si>
  <si>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</si>
  <si>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</si>
  <si>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</si>
  <si>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</si>
  <si>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</si>
  <si>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</si>
  <si>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</si>
  <si>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</si>
  <si>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</si>
  <si>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</si>
  <si>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</si>
  <si>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</si>
  <si>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</si>
  <si>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</si>
  <si>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</si>
  <si>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</si>
  <si>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</si>
  <si>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</si>
  <si>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</si>
  <si>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</si>
  <si>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</si>
  <si>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</si>
  <si>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</si>
  <si>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</si>
  <si>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</si>
  <si>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</si>
  <si>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</si>
  <si>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</si>
  <si>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</si>
  <si>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</si>
  <si>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</si>
  <si>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</si>
  <si>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</si>
  <si>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</si>
  <si>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</si>
  <si>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</si>
  <si>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</si>
  <si>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</si>
  <si>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</si>
  <si>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</si>
  <si>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</si>
  <si>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</si>
  <si>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</si>
  <si>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</si>
  <si>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</si>
  <si>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</si>
  <si>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</si>
  <si>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</si>
  <si>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</si>
  <si>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</si>
  <si>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</si>
  <si>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</si>
  <si>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</si>
  <si>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</si>
  <si>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</si>
  <si>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</si>
  <si>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</si>
  <si>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</si>
  <si>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</si>
  <si>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</si>
  <si>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</si>
  <si>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</si>
  <si>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</si>
  <si>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</si>
  <si>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</si>
  <si>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</si>
  <si>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</si>
  <si>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</si>
  <si>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</si>
  <si>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</si>
  <si>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</si>
  <si>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</si>
  <si>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</si>
  <si>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</si>
  <si>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</si>
  <si>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</si>
  <si>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</si>
  <si>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</si>
  <si>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</si>
  <si>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</si>
  <si>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</si>
  <si>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</si>
  <si>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</si>
  <si>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</si>
  <si>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</si>
  <si>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</si>
  <si>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</si>
  <si>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</si>
  <si>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</si>
  <si>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</si>
  <si>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</si>
  <si>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</si>
  <si>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</si>
  <si>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</si>
  <si>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</si>
  <si>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</si>
  <si>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</si>
  <si>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</si>
  <si>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</si>
  <si>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</si>
  <si>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</si>
  <si>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</si>
  <si>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</si>
  <si>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</si>
  <si>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</si>
  <si>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</si>
  <si>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</si>
  <si>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</si>
  <si>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</si>
  <si>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</si>
  <si>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</si>
  <si>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</si>
  <si>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</si>
  <si>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</si>
  <si>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</si>
  <si>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</si>
  <si>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</si>
  <si>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</si>
  <si>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</si>
  <si>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</si>
  <si>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</si>
  <si>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</si>
  <si>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</si>
  <si>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</si>
  <si>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</si>
  <si>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</si>
  <si>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</si>
  <si>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</si>
  <si>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</si>
  <si>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</si>
  <si>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</si>
  <si>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</si>
  <si>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</si>
  <si>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</si>
  <si>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</si>
  <si>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</si>
  <si>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</si>
  <si>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</si>
  <si>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</si>
  <si>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</si>
  <si>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</si>
  <si>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</si>
  <si>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</si>
  <si>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</si>
  <si>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</si>
  <si>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</si>
  <si>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</si>
  <si>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</si>
  <si>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</si>
  <si>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</si>
  <si>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</si>
  <si>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</si>
  <si>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</si>
  <si>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</si>
  <si>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</si>
  <si>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</si>
  <si>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</si>
  <si>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</si>
  <si>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</si>
  <si>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</si>
  <si>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</si>
  <si>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</si>
  <si>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</si>
  <si>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</si>
  <si>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</si>
  <si>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</si>
  <si>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</si>
  <si>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</si>
  <si>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</si>
  <si>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</si>
  <si>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</si>
  <si>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</si>
  <si>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</si>
  <si>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</si>
  <si>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</si>
  <si>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</si>
  <si>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</si>
  <si>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</si>
  <si>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</si>
  <si>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</si>
  <si>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</si>
  <si>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</si>
  <si>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</si>
  <si>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</si>
  <si>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</si>
  <si>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</si>
  <si>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</si>
  <si>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</si>
  <si>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</si>
  <si>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</si>
  <si>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</si>
  <si>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</si>
  <si>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</si>
  <si>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</si>
  <si>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</si>
  <si>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</si>
  <si>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</si>
  <si>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</si>
  <si>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</si>
  <si>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</si>
  <si>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</si>
  <si>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</si>
  <si>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</si>
  <si>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</si>
  <si>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</si>
  <si>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</si>
  <si>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</si>
  <si>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</si>
  <si>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</si>
  <si>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</si>
  <si>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</si>
  <si>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</si>
  <si>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</si>
  <si>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</si>
  <si>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</si>
  <si>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</si>
  <si>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</si>
  <si>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</si>
  <si>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</si>
  <si>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</si>
  <si>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</si>
  <si>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</si>
  <si>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</si>
  <si>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</si>
  <si>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</si>
  <si>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</si>
  <si>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</si>
  <si>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</si>
  <si>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</si>
  <si>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</si>
  <si>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</si>
  <si>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</si>
  <si>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</si>
  <si>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</si>
  <si>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</si>
  <si>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</si>
  <si>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</si>
  <si>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</si>
  <si>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</si>
  <si>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</si>
  <si>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</si>
  <si>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</si>
  <si>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</si>
  <si>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</si>
  <si>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</si>
  <si>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</si>
  <si>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</si>
  <si>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</si>
  <si>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</si>
  <si>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</si>
  <si>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</si>
  <si>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</si>
  <si>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</si>
  <si>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</si>
  <si>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</si>
  <si>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</si>
  <si>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</si>
  <si>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</si>
  <si>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</si>
  <si>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</si>
  <si>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</si>
  <si>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</si>
  <si>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</si>
  <si>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</si>
  <si>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</si>
  <si>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</si>
  <si>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</si>
  <si>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</si>
  <si>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</si>
  <si>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</si>
  <si>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</si>
  <si>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</si>
  <si>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</si>
  <si>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</si>
  <si>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</si>
  <si>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</si>
  <si>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</si>
  <si>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</si>
  <si>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</si>
  <si>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</si>
  <si>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</si>
  <si>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</si>
  <si>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</si>
  <si>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</si>
  <si>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</si>
  <si>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</si>
  <si>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</si>
  <si>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</si>
  <si>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</si>
  <si>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</si>
  <si>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</si>
  <si>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</si>
  <si>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</si>
  <si>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</si>
  <si>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</si>
  <si>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</si>
  <si>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</si>
  <si>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</si>
  <si>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</si>
  <si>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</si>
  <si>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</si>
  <si>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</si>
  <si>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</si>
  <si>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</si>
  <si>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</si>
  <si>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</si>
  <si>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</si>
  <si>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</si>
  <si>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</si>
  <si>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</si>
  <si>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</si>
  <si>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</si>
  <si>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</si>
  <si>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</si>
  <si>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</si>
  <si>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</si>
  <si>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</si>
  <si>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</si>
  <si>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</si>
  <si>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</si>
  <si>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</si>
  <si>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</si>
  <si>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</si>
  <si>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</si>
  <si>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</si>
  <si>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</si>
  <si>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</si>
  <si>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</si>
  <si>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</si>
  <si>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</si>
  <si>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</si>
  <si>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</si>
  <si>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</si>
  <si>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</si>
  <si>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</si>
  <si>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</si>
  <si>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</si>
  <si>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</si>
  <si>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</si>
  <si>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</si>
  <si>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</si>
  <si>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</si>
  <si>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</si>
  <si>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</si>
  <si>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</si>
  <si>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</si>
  <si>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</si>
  <si>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</si>
  <si>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</si>
  <si>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</si>
  <si>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</si>
  <si>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</si>
  <si>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</si>
  <si>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</si>
  <si>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</si>
  <si>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</si>
  <si>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</si>
  <si>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</si>
  <si>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</si>
  <si>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</si>
  <si>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</si>
  <si>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</si>
  <si>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</si>
  <si>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</si>
  <si>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</si>
  <si>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</si>
  <si>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</si>
  <si>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</si>
  <si>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</si>
  <si>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</si>
  <si>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</si>
  <si>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</si>
  <si>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</si>
  <si>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</si>
  <si>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</si>
  <si>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</si>
  <si>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</si>
  <si>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</si>
  <si>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</si>
  <si>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</si>
  <si>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</si>
  <si>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</si>
  <si>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</si>
  <si>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</si>
  <si>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</si>
  <si>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</si>
  <si>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</si>
  <si>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</si>
  <si>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</si>
  <si>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</si>
  <si>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</si>
  <si>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</si>
  <si>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</si>
  <si>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</si>
  <si>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</si>
  <si>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</si>
  <si>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</si>
  <si>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</si>
  <si>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</si>
  <si>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</si>
  <si>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</si>
  <si>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</si>
  <si>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</si>
  <si>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</si>
  <si>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</si>
  <si>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</si>
  <si>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</si>
  <si>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</si>
  <si>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</si>
  <si>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</si>
  <si>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</si>
  <si>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</si>
  <si>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</si>
  <si>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</si>
  <si>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</si>
  <si>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</si>
  <si>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</si>
  <si>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</si>
  <si>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</si>
  <si>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</si>
  <si>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</si>
  <si>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</si>
  <si>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</si>
  <si>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</si>
  <si>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</si>
  <si>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</si>
  <si>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</si>
  <si>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</si>
  <si>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</si>
  <si>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</si>
  <si>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</si>
  <si>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</si>
  <si>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</si>
  <si>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</si>
  <si>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</si>
  <si>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</si>
  <si>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</si>
  <si>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</si>
  <si>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</si>
  <si>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</si>
  <si>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</si>
  <si>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</si>
  <si>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</si>
  <si>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</si>
  <si>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</si>
  <si>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</si>
  <si>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</si>
  <si>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</si>
  <si>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</si>
  <si>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</si>
  <si>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</si>
  <si>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</si>
  <si>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</si>
  <si>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</si>
  <si>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</si>
  <si>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</si>
  <si>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</si>
  <si>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</si>
  <si>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</si>
  <si>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</si>
  <si>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</si>
  <si>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</si>
  <si>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</si>
  <si>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</si>
  <si>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</si>
  <si>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</si>
  <si>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</si>
  <si>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</si>
  <si>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</si>
  <si>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</si>
  <si>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</si>
  <si>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</si>
  <si>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</si>
  <si>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</si>
  <si>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</si>
  <si>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</si>
  <si>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</si>
  <si>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</si>
  <si>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</si>
  <si>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</si>
  <si>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</si>
  <si>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</si>
  <si>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</si>
  <si>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</si>
  <si>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</si>
  <si>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</si>
  <si>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</si>
  <si>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</si>
  <si>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</si>
  <si>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</si>
  <si>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</si>
  <si>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</si>
  <si>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</si>
  <si>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</si>
  <si>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</si>
  <si>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</si>
  <si>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</si>
  <si>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</si>
  <si>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</si>
  <si>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</si>
  <si>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</si>
  <si>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</si>
  <si>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</si>
  <si>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</si>
  <si>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</si>
  <si>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</si>
  <si>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</si>
  <si>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</si>
  <si>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</si>
  <si>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</si>
  <si>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</si>
  <si>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</si>
  <si>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</si>
  <si>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</si>
  <si>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</si>
  <si>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</si>
  <si>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</si>
  <si>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</si>
  <si>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</si>
  <si>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</si>
  <si>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</si>
  <si>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</si>
  <si>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</si>
  <si>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</si>
  <si>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</si>
  <si>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</si>
  <si>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</si>
  <si>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</si>
  <si>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</si>
  <si>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</si>
  <si>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</si>
  <si>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</si>
  <si>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</si>
  <si>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</si>
  <si>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</si>
  <si>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</si>
  <si>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</si>
  <si>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</si>
  <si>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</si>
  <si>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</si>
  <si>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</si>
  <si>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</si>
  <si>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</si>
  <si>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</si>
  <si>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</si>
  <si>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</si>
  <si>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</si>
  <si>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</si>
  <si>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</si>
  <si>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</si>
  <si>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</si>
  <si>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</si>
  <si>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</si>
  <si>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</si>
  <si>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</si>
  <si>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</si>
  <si>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</si>
  <si>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</si>
  <si>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</si>
  <si>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</si>
  <si>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</si>
  <si>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</si>
  <si>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</si>
  <si>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</si>
  <si>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</si>
  <si>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</si>
  <si>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</si>
  <si>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</si>
  <si>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</si>
  <si>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</si>
  <si>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</si>
  <si>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</si>
  <si>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</si>
  <si>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</si>
  <si>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</si>
  <si>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</si>
  <si>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</si>
  <si>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</si>
  <si>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</si>
  <si>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</si>
  <si>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</si>
  <si>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</si>
  <si>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</si>
  <si>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</si>
  <si>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</si>
  <si>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</si>
  <si>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</si>
  <si>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</si>
  <si>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</si>
  <si>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</si>
  <si>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</si>
  <si>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</si>
  <si>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</si>
  <si>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</si>
  <si>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</si>
  <si>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</si>
  <si>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</si>
  <si>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</si>
  <si>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</si>
  <si>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</si>
  <si>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</si>
  <si>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</si>
  <si>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</si>
  <si>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</si>
  <si>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</si>
  <si>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</si>
  <si>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</si>
  <si>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</si>
  <si>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</si>
  <si>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</si>
  <si>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</si>
  <si>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</si>
  <si>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</si>
  <si>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</si>
  <si>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</si>
  <si>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</si>
  <si>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</si>
  <si>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</si>
  <si>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</si>
  <si>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</si>
  <si>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</si>
  <si>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</si>
  <si>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</si>
  <si>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</si>
  <si>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</si>
  <si>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</si>
  <si>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</si>
  <si>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</si>
  <si>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</si>
  <si>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</si>
  <si>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</si>
  <si>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</si>
  <si>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</si>
  <si>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</si>
  <si>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</si>
  <si>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</si>
  <si>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</si>
  <si>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</si>
  <si>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</si>
  <si>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</si>
  <si>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</si>
  <si>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</si>
  <si>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</si>
  <si>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</si>
  <si>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</si>
  <si>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</si>
  <si>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</si>
  <si>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</si>
  <si>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</si>
  <si>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</si>
  <si>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</si>
  <si>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</si>
  <si>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</si>
  <si>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</si>
  <si>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</si>
  <si>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</si>
  <si>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</si>
  <si>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</si>
  <si>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</si>
  <si>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</si>
  <si>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</si>
  <si>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</si>
  <si>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</si>
  <si>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</si>
  <si>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</si>
  <si>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</si>
  <si>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</si>
  <si>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</si>
  <si>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</si>
  <si>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</si>
  <si>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</si>
  <si>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</si>
  <si>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</si>
  <si>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</si>
  <si>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</si>
  <si>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</si>
  <si>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</si>
  <si>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</si>
  <si>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</si>
  <si>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</si>
  <si>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</si>
  <si>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</si>
  <si>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</si>
  <si>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</si>
  <si>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</si>
  <si>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</si>
  <si>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</si>
  <si>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</si>
  <si>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</si>
  <si>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</si>
  <si>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</si>
  <si>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</si>
  <si>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</si>
  <si>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</si>
  <si>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</si>
  <si>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</si>
  <si>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</si>
  <si>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</si>
  <si>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</si>
  <si>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</si>
  <si>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</si>
  <si>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</si>
  <si>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</si>
  <si>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</si>
  <si>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</si>
  <si>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</si>
  <si>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</si>
  <si>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</si>
  <si>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</si>
  <si>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</si>
  <si>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</si>
  <si>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</si>
  <si>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</si>
  <si>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</si>
  <si>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</si>
  <si>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</si>
  <si>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</si>
  <si>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</si>
  <si>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</si>
  <si>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</si>
  <si>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</si>
  <si>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</si>
  <si>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</si>
  <si>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</si>
  <si>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</si>
  <si>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</si>
  <si>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</si>
  <si>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</si>
  <si>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</si>
  <si>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</si>
  <si>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</si>
  <si>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</si>
  <si>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</si>
  <si>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</si>
  <si>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</si>
  <si>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</si>
  <si>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</si>
  <si>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</si>
  <si>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</si>
  <si>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</si>
  <si>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</si>
  <si>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</si>
  <si>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</si>
  <si>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</si>
  <si>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</si>
  <si>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</si>
  <si>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</si>
  <si>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</si>
  <si>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</si>
  <si>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</si>
  <si>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</si>
  <si>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</si>
  <si>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</si>
  <si>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</si>
  <si>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</si>
  <si>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</si>
  <si>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</si>
  <si>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</si>
  <si>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</si>
  <si>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</si>
  <si>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</si>
  <si>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</si>
  <si>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</si>
  <si>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</si>
  <si>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</si>
  <si>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</si>
  <si>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</si>
  <si>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</si>
  <si>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</si>
  <si>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</si>
  <si>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</si>
  <si>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</si>
  <si>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</si>
  <si>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</si>
  <si>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</si>
  <si>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</si>
  <si>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</si>
  <si>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</si>
  <si>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</si>
  <si>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</si>
  <si>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</si>
  <si>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</si>
  <si>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</si>
  <si>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</si>
  <si>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</si>
  <si>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</si>
  <si>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</si>
  <si>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</si>
  <si>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</si>
  <si>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</si>
  <si>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</si>
  <si>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</si>
  <si>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</si>
  <si>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</si>
  <si>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</si>
  <si>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</si>
  <si>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</si>
  <si>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</si>
  <si>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</si>
  <si>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</si>
  <si>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</si>
  <si>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</si>
  <si>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</si>
  <si>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</si>
  <si>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</si>
  <si>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</si>
  <si>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</si>
  <si>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</si>
  <si>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</si>
  <si>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</si>
  <si>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</si>
  <si>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</si>
  <si>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</si>
  <si>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</si>
  <si>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</si>
  <si>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</si>
  <si>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</si>
  <si>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</si>
  <si>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</si>
  <si>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</si>
  <si>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</si>
  <si>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</si>
  <si>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</si>
  <si>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</si>
  <si>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</si>
  <si>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</si>
  <si>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</si>
  <si>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</si>
  <si>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</si>
  <si>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</si>
  <si>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</si>
  <si>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</si>
  <si>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</si>
  <si>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</si>
  <si>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</si>
  <si>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</si>
  <si>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</si>
  <si>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</si>
  <si>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</si>
  <si>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</si>
  <si>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</si>
  <si>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</si>
  <si>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</si>
  <si>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</si>
  <si>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</si>
  <si>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</si>
  <si>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</si>
  <si>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</si>
  <si>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</si>
  <si>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</si>
  <si>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</si>
  <si>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</si>
  <si>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</si>
  <si>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</si>
  <si>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</si>
  <si>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</si>
  <si>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</si>
  <si>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</si>
  <si>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</si>
  <si>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</si>
  <si>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</si>
  <si>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</si>
  <si>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</si>
  <si>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</si>
  <si>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</si>
  <si>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</si>
  <si>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</si>
  <si>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</si>
  <si>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</si>
  <si>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</si>
  <si>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</si>
  <si>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</si>
  <si>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</si>
  <si>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</si>
  <si>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</si>
  <si>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</si>
  <si>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</si>
  <si>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</si>
  <si>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</si>
  <si>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</si>
  <si>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</si>
  <si>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</si>
  <si>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</si>
  <si>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</si>
  <si>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</si>
  <si>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</si>
  <si>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</si>
  <si>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</si>
  <si>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</si>
  <si>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</si>
  <si>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</si>
  <si>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</si>
  <si>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</si>
  <si>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</si>
  <si>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</si>
  <si>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</si>
  <si>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</si>
  <si>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</si>
  <si>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</si>
  <si>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</si>
  <si>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</si>
  <si>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</si>
  <si>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</si>
  <si>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</si>
  <si>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</si>
  <si>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</si>
  <si>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</si>
  <si>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</si>
  <si>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</si>
  <si>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</si>
  <si>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</si>
  <si>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</si>
  <si>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</si>
  <si>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</si>
  <si>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</si>
  <si>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</si>
  <si>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</si>
  <si>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</si>
  <si>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</si>
  <si>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</si>
  <si>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</si>
  <si>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</si>
  <si>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</si>
  <si>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</si>
  <si>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</si>
  <si>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</si>
  <si>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</si>
  <si>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</si>
  <si>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</si>
  <si>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</si>
  <si>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</si>
  <si>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</si>
  <si>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</si>
  <si>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</si>
  <si>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</si>
  <si>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</si>
  <si>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</si>
  <si>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</si>
  <si>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</si>
  <si>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</si>
  <si>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</si>
  <si>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</si>
  <si>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</si>
  <si>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</si>
  <si>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</si>
  <si>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</si>
  <si>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</si>
  <si>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</si>
  <si>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</si>
  <si>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</si>
  <si>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</si>
  <si>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</si>
  <si>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</si>
  <si>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</si>
  <si>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</si>
  <si>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</si>
  <si>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</si>
  <si>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</si>
  <si>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</si>
  <si>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</si>
  <si>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</si>
  <si>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</si>
  <si>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</si>
  <si>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</si>
  <si>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</si>
  <si>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</si>
  <si>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</si>
  <si>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</si>
  <si>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</si>
  <si>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</si>
  <si>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</si>
  <si>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</si>
  <si>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</si>
  <si>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</si>
  <si>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</si>
  <si>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</si>
  <si>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</si>
  <si>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</si>
  <si>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</si>
  <si>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</si>
  <si>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</si>
  <si>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</si>
  <si>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</si>
  <si>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</si>
  <si>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</si>
  <si>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</si>
  <si>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</si>
  <si>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</si>
  <si>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</si>
  <si>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</si>
  <si>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</si>
  <si>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</si>
  <si>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</si>
  <si>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</si>
  <si>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</si>
  <si>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</si>
  <si>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</si>
  <si>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</si>
  <si>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</si>
  <si>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</si>
  <si>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</si>
  <si>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</si>
  <si>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</si>
  <si>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</si>
  <si>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</si>
  <si>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</si>
  <si>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</si>
  <si>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</si>
  <si>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</si>
  <si>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</si>
  <si>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</si>
  <si>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</si>
  <si>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</si>
  <si>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</si>
  <si>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</si>
  <si>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</si>
  <si>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</si>
  <si>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</si>
  <si>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</si>
  <si>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</si>
  <si>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</si>
  <si>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</si>
  <si>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</si>
  <si>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</si>
  <si>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</si>
  <si>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</si>
  <si>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</si>
  <si>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</si>
  <si>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</si>
  <si>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</si>
  <si>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</si>
  <si>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</si>
  <si>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</si>
  <si>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</si>
  <si>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</si>
  <si>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</si>
  <si>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</si>
  <si>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</si>
  <si>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</si>
  <si>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</si>
  <si>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</si>
  <si>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</si>
  <si>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</si>
  <si>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</si>
  <si>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</si>
  <si>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</si>
  <si>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</si>
  <si>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</si>
  <si>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</si>
  <si>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</si>
  <si>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</si>
  <si>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</si>
  <si>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</si>
  <si>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</si>
  <si>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</si>
  <si>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</si>
  <si>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</si>
  <si>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</si>
  <si>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</si>
  <si>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</si>
  <si>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</si>
  <si>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</si>
  <si>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</si>
  <si>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</si>
  <si>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</si>
  <si>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</si>
  <si>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</si>
  <si>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</si>
  <si>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</si>
  <si>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</si>
  <si>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</si>
  <si>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</si>
  <si>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</si>
  <si>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</si>
  <si>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</si>
  <si>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</si>
  <si>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</si>
  <si>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</si>
  <si>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</si>
  <si>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</si>
  <si>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</si>
  <si>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</si>
  <si>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</si>
  <si>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</si>
  <si>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</si>
  <si>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</si>
  <si>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</si>
  <si>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</si>
  <si>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</si>
  <si>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</si>
  <si>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</si>
  <si>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</si>
  <si>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</si>
  <si>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</si>
  <si>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</si>
  <si>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</si>
  <si>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</si>
  <si>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</si>
  <si>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</si>
  <si>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</si>
  <si>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</si>
  <si>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</si>
  <si>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</si>
  <si>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</si>
  <si>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</si>
  <si>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</si>
  <si>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</si>
  <si>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</si>
  <si>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</si>
  <si>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</si>
  <si>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</si>
  <si>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</si>
  <si>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</si>
  <si>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</si>
  <si>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</si>
  <si>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</si>
  <si>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</si>
  <si>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</si>
  <si>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</si>
  <si>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</si>
  <si>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</si>
  <si>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</si>
  <si>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</si>
  <si>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</si>
  <si>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</si>
  <si>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</si>
  <si>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</si>
  <si>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</si>
  <si>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</si>
  <si>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</si>
  <si>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</si>
  <si>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</si>
  <si>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</si>
  <si>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</si>
  <si>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</si>
  <si>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</si>
  <si>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</si>
  <si>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</si>
  <si>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</si>
  <si>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</si>
  <si>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</si>
  <si>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</si>
  <si>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</si>
  <si>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</si>
  <si>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</si>
  <si>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</si>
  <si>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</si>
  <si>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</si>
  <si>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</si>
  <si>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</si>
  <si>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</si>
  <si>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</si>
  <si>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</si>
  <si>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</si>
  <si>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</si>
  <si>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</si>
  <si>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</si>
  <si>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</si>
  <si>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</si>
  <si>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</si>
  <si>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</si>
  <si>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</si>
  <si>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</si>
  <si>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</si>
  <si>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</si>
  <si>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</si>
  <si>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</si>
  <si>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</si>
  <si>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</si>
  <si>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</si>
  <si>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</si>
  <si>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</si>
  <si>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</si>
  <si>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</si>
  <si>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</si>
  <si>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</si>
  <si>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</si>
  <si>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</si>
  <si>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</si>
  <si>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</si>
  <si>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</si>
  <si>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</si>
  <si>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</si>
  <si>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</si>
  <si>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</si>
  <si>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</si>
  <si>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</si>
  <si>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</si>
  <si>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</si>
  <si>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</si>
  <si>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</si>
  <si>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</si>
  <si>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</si>
  <si>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</si>
  <si>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</si>
  <si>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</si>
  <si>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</si>
  <si>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</si>
  <si>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</si>
  <si>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</si>
  <si>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</si>
  <si>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</si>
  <si>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</si>
  <si>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</si>
  <si>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</si>
  <si>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</si>
  <si>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</si>
  <si>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</si>
  <si>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</si>
  <si>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</si>
  <si>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</si>
  <si>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</si>
  <si>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</si>
  <si>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</si>
  <si>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</si>
  <si>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</si>
  <si>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</si>
  <si>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</si>
  <si>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</si>
  <si>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</si>
  <si>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</si>
  <si>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</si>
  <si>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</si>
  <si>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</si>
  <si>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</si>
  <si>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</si>
  <si>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</si>
  <si>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</si>
  <si>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</si>
  <si>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</si>
  <si>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</si>
  <si>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</si>
  <si>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</si>
  <si>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</si>
  <si>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</si>
  <si>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</si>
  <si>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</si>
  <si>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</si>
  <si>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</si>
  <si>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</si>
  <si>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</si>
  <si>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</si>
  <si>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</si>
  <si>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</si>
  <si>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</si>
  <si>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</si>
  <si>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</si>
  <si>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</si>
  <si>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</si>
  <si>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</si>
  <si>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</si>
  <si>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</si>
  <si>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</si>
  <si>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</si>
  <si>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</si>
  <si>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</si>
  <si>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</si>
  <si>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</si>
  <si>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</si>
  <si>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</si>
  <si>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</si>
  <si>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</si>
  <si>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</si>
  <si>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</si>
  <si>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</si>
  <si>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</si>
  <si>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</si>
  <si>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</si>
  <si>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</si>
  <si>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</si>
  <si>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</si>
  <si>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</si>
  <si>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</si>
  <si>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</si>
  <si>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</si>
  <si>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</si>
  <si>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</si>
  <si>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</si>
  <si>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</si>
  <si>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</si>
  <si>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</si>
  <si>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</si>
  <si>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</si>
  <si>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</si>
  <si>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</si>
  <si>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</si>
  <si>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</si>
  <si>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</si>
  <si>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</si>
  <si>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</si>
  <si>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</si>
  <si>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</si>
  <si>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</si>
  <si>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</si>
  <si>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</si>
  <si>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</si>
  <si>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</si>
  <si>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</si>
  <si>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</si>
  <si>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</si>
  <si>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</si>
  <si>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</si>
  <si>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</si>
  <si>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</si>
  <si>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</si>
  <si>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</si>
  <si>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</si>
  <si>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</si>
  <si>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</si>
  <si>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</si>
  <si>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</si>
  <si>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</si>
  <si>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</si>
  <si>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</si>
  <si>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</si>
  <si>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</si>
  <si>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</si>
  <si>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</si>
  <si>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</si>
  <si>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</si>
  <si>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</si>
  <si>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</si>
  <si>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</si>
  <si>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</si>
  <si>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</si>
  <si>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</si>
  <si>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</si>
  <si>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</si>
  <si>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</si>
  <si>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</si>
  <si>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</si>
  <si>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</si>
  <si>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</si>
  <si>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</si>
  <si>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</si>
  <si>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</si>
  <si>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</si>
  <si>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</si>
  <si>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</si>
  <si>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</si>
  <si>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</si>
  <si>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</si>
  <si>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</si>
  <si>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</si>
  <si>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</si>
  <si>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</si>
  <si>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</si>
  <si>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</si>
  <si>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</si>
  <si>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</si>
  <si>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</si>
  <si>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</si>
  <si>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</si>
  <si>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</si>
  <si>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</si>
  <si>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</si>
  <si>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</si>
  <si>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</si>
  <si>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</si>
  <si>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</si>
  <si>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</si>
  <si>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</si>
  <si>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</si>
  <si>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</si>
  <si>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</si>
  <si>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</si>
  <si>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</si>
  <si>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</si>
  <si>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</si>
  <si>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</si>
  <si>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</si>
  <si>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</si>
  <si>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</si>
  <si>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</si>
  <si>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</si>
  <si>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</si>
  <si>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</si>
  <si>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</si>
  <si>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</si>
  <si>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</si>
  <si>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</si>
  <si>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</si>
  <si>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</si>
  <si>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</si>
  <si>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</si>
  <si>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</si>
  <si>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</si>
  <si>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</si>
  <si>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</si>
  <si>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</si>
  <si>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</si>
  <si>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</si>
  <si>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</si>
  <si>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</si>
  <si>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</si>
  <si>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</si>
  <si>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</si>
  <si>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</si>
  <si>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</si>
  <si>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</si>
  <si>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</si>
  <si>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</si>
  <si>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</si>
  <si>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</si>
  <si>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</si>
  <si>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</si>
  <si>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</si>
  <si>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</si>
  <si>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</si>
  <si>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</si>
  <si>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</si>
  <si>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</si>
  <si>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</si>
  <si>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</si>
  <si>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</si>
  <si>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</si>
  <si>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</si>
  <si>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</si>
  <si>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</si>
  <si>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</si>
  <si>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</si>
  <si>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</si>
  <si>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</si>
  <si>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</si>
  <si>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</si>
  <si>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</si>
  <si>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</si>
  <si>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</si>
  <si>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</si>
  <si>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</si>
  <si>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</si>
  <si>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</si>
  <si>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</si>
  <si>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</si>
  <si>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</si>
  <si>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</si>
  <si>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</si>
  <si>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</si>
  <si>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</si>
  <si>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</si>
  <si>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</si>
  <si>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</si>
  <si>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</si>
  <si>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</si>
  <si>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</si>
  <si>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</si>
  <si>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</si>
  <si>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</si>
  <si>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</si>
  <si>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</si>
  <si>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</si>
  <si>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</si>
  <si>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</si>
  <si>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</si>
  <si>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</si>
  <si>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</si>
  <si>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</si>
  <si>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</si>
  <si>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</si>
  <si>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</si>
  <si>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</si>
  <si>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</si>
  <si>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</si>
  <si>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</si>
  <si>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</si>
  <si>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</si>
  <si>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</si>
  <si>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</si>
  <si>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</si>
  <si>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</si>
  <si>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</si>
  <si>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</si>
  <si>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</si>
  <si>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</si>
  <si>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</si>
  <si>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</si>
  <si>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</si>
  <si>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</si>
  <si>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</si>
  <si>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</si>
  <si>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</si>
  <si>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</si>
  <si>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</si>
  <si>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</si>
  <si>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</si>
  <si>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</si>
  <si>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</si>
  <si>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</si>
  <si>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</si>
  <si>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</si>
  <si>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</si>
  <si>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</si>
  <si>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</si>
  <si>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</si>
  <si>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</si>
  <si>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</si>
  <si>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</si>
  <si>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</si>
  <si>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</si>
  <si>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</si>
  <si>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</si>
  <si>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</si>
  <si>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</si>
  <si>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</si>
  <si>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</si>
  <si>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</si>
  <si>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</si>
  <si>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</si>
  <si>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</si>
  <si>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</si>
  <si>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</si>
  <si>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</si>
  <si>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</si>
  <si>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</si>
  <si>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</si>
  <si>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</si>
  <si>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</si>
  <si>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</si>
  <si>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</si>
  <si>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</si>
  <si>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</si>
  <si>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</si>
  <si>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</si>
  <si>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</si>
  <si>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</si>
  <si>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</si>
  <si>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</si>
  <si>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</si>
  <si>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</si>
  <si>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</si>
  <si>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</si>
  <si>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</si>
  <si>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</si>
  <si>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</si>
  <si>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</si>
  <si>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</si>
  <si>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</si>
  <si>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</si>
  <si>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</si>
  <si>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</si>
  <si>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</si>
  <si>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</si>
  <si>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</si>
  <si>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</si>
  <si>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</si>
  <si>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</si>
  <si>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</si>
  <si>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</si>
  <si>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</si>
  <si>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</si>
  <si>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</si>
  <si>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</si>
  <si>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</si>
  <si>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</si>
  <si>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</si>
  <si>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</si>
  <si>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</si>
  <si>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</si>
  <si>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</si>
  <si>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</si>
  <si>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</si>
  <si>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</si>
  <si>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</si>
  <si>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</si>
  <si>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</si>
  <si>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</si>
  <si>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</si>
  <si>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</si>
  <si>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</si>
  <si>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</si>
  <si>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</si>
  <si>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</si>
  <si>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</si>
  <si>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</si>
  <si>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</si>
  <si>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</si>
  <si>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</si>
  <si>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</si>
  <si>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</si>
  <si>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</si>
  <si>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</si>
  <si>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</si>
  <si>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</si>
  <si>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</si>
  <si>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</si>
  <si>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</si>
  <si>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</si>
  <si>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</si>
  <si>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</si>
  <si>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</si>
  <si>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</si>
  <si>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</si>
  <si>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</si>
  <si>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</si>
  <si>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</si>
  <si>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</si>
  <si>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</si>
  <si>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</si>
  <si>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</si>
  <si>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</si>
  <si>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</si>
  <si>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</si>
  <si>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</si>
  <si>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</si>
  <si>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</si>
  <si>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</si>
  <si>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</si>
  <si>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</si>
  <si>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</si>
  <si>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</si>
  <si>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</si>
  <si>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</si>
  <si>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</si>
  <si>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</si>
  <si>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</si>
  <si>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</si>
  <si>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</si>
  <si>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</si>
  <si>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</si>
  <si>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</si>
  <si>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</si>
  <si>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</si>
  <si>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</si>
  <si>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</si>
  <si>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</si>
  <si>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</si>
  <si>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</si>
  <si>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</si>
  <si>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</si>
  <si>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</si>
  <si>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</si>
  <si>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</si>
  <si>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</si>
  <si>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</si>
  <si>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</si>
  <si>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</si>
  <si>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</si>
  <si>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</si>
  <si>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</si>
  <si>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</si>
  <si>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</si>
  <si>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</si>
  <si>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</si>
  <si>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</si>
  <si>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</si>
  <si>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</si>
  <si>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</si>
  <si>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</si>
  <si>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</si>
  <si>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</si>
  <si>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</si>
  <si>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</si>
  <si>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</si>
  <si>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</si>
  <si>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</si>
  <si>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</si>
  <si>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</si>
  <si>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</si>
  <si>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</si>
  <si>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</si>
  <si>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</si>
  <si>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</si>
  <si>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</si>
  <si>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</si>
  <si>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</si>
  <si>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</si>
  <si>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</si>
  <si>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</si>
  <si>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</si>
  <si>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</si>
  <si>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</si>
  <si>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</si>
  <si>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</si>
  <si>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</si>
  <si>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</si>
  <si>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</si>
  <si>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</si>
  <si>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</si>
  <si>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</si>
  <si>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</si>
  <si>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</si>
  <si>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</si>
  <si>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</si>
  <si>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</si>
  <si>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</si>
  <si>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</si>
  <si>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</si>
  <si>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</si>
  <si>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</si>
  <si>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</si>
  <si>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</si>
  <si>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</si>
  <si>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</si>
  <si>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</si>
  <si>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</si>
  <si>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</si>
  <si>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</si>
  <si>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</si>
  <si>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</si>
  <si>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</si>
  <si>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</si>
  <si>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</si>
  <si>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</si>
  <si>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</si>
  <si>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</si>
  <si>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</si>
  <si>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</si>
  <si>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</si>
  <si>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</si>
  <si>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</si>
  <si>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</si>
  <si>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</si>
  <si>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</si>
  <si>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</si>
  <si>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</si>
  <si>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</si>
  <si>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</si>
  <si>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</si>
  <si>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</si>
  <si>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</si>
  <si>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</si>
  <si>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</si>
  <si>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</si>
  <si>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</si>
  <si>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</si>
  <si>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</si>
  <si>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</si>
  <si>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</si>
  <si>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</si>
  <si>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</si>
  <si>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</si>
  <si>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</si>
  <si>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</si>
  <si>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</si>
  <si>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</si>
  <si>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</si>
  <si>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</si>
  <si>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</si>
  <si>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</si>
  <si>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</si>
  <si>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</si>
  <si>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</si>
  <si>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</si>
  <si>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</si>
  <si>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</si>
  <si>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</si>
  <si>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</si>
  <si>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</si>
  <si>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</si>
  <si>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</si>
  <si>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</si>
  <si>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</si>
  <si>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</si>
  <si>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</si>
  <si>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</si>
  <si>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</si>
  <si>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</si>
  <si>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</si>
  <si>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</si>
  <si>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</si>
  <si>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</si>
  <si>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</si>
  <si>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</si>
  <si>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</si>
  <si>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</si>
  <si>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</si>
  <si>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</si>
  <si>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</si>
  <si>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</si>
  <si>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</si>
  <si>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</si>
  <si>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</si>
  <si>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</si>
  <si>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</si>
  <si>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</si>
  <si>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</si>
  <si>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</si>
  <si>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</si>
  <si>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</si>
  <si>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</si>
  <si>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</si>
  <si>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</si>
  <si>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</si>
  <si>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</si>
  <si>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</si>
  <si>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</si>
  <si>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</si>
  <si>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</si>
  <si>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</si>
  <si>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</si>
  <si>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</si>
  <si>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</si>
  <si>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</si>
  <si>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</si>
  <si>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</si>
  <si>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</si>
  <si>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</si>
  <si>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</si>
  <si>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</si>
  <si>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</si>
  <si>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</si>
  <si>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</si>
  <si>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</si>
  <si>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</si>
  <si>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</si>
  <si>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</si>
  <si>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</si>
  <si>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</si>
  <si>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</si>
  <si>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</si>
  <si>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</si>
  <si>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</si>
  <si>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</si>
  <si>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</si>
  <si>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</si>
  <si>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</si>
  <si>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</si>
  <si>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</si>
  <si>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</si>
  <si>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</si>
  <si>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</si>
  <si>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</si>
  <si>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</si>
  <si>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</si>
  <si>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</si>
  <si>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</si>
  <si>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</si>
  <si>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</si>
  <si>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</si>
  <si>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</si>
  <si>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</si>
  <si>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</si>
  <si>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</si>
  <si>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</si>
  <si>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</si>
  <si>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</si>
  <si>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</si>
  <si>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</si>
  <si>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</si>
  <si>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</si>
  <si>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</si>
  <si>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</si>
  <si>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</si>
  <si>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</si>
  <si>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</si>
  <si>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</si>
  <si>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</si>
  <si>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</si>
  <si>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</si>
  <si>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</si>
  <si>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</si>
  <si>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</si>
  <si>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</si>
  <si>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</si>
  <si>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</si>
  <si>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</si>
  <si>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</si>
  <si>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</si>
  <si>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</si>
  <si>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</si>
  <si>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</si>
  <si>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</si>
  <si>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</si>
  <si>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</si>
  <si>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</si>
  <si>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</si>
  <si>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</si>
  <si>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</si>
  <si>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</si>
  <si>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</si>
  <si>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</si>
  <si>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</si>
  <si>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</si>
  <si>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</si>
  <si>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</si>
  <si>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</si>
  <si>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</si>
  <si>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</si>
  <si>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</si>
  <si>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</si>
  <si>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</si>
  <si>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</si>
  <si>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</si>
  <si>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</si>
  <si>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</si>
  <si>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</si>
  <si>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</si>
  <si>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</si>
  <si>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</si>
  <si>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</si>
  <si>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</si>
  <si>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</si>
  <si>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</si>
  <si>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</si>
  <si>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</si>
  <si>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</si>
  <si>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</si>
  <si>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</si>
  <si>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</si>
  <si>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</si>
  <si>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</si>
  <si>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</si>
  <si>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</si>
  <si>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</si>
  <si>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</si>
  <si>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</si>
  <si>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</si>
  <si>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</si>
  <si>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</si>
  <si>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</si>
  <si>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</si>
  <si>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</si>
  <si>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</si>
  <si>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</si>
  <si>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</si>
  <si>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</si>
  <si>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</si>
  <si>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</si>
  <si>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</si>
  <si>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</si>
  <si>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</si>
  <si>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</si>
  <si>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</si>
  <si>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</si>
  <si>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</si>
  <si>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</si>
  <si>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</si>
  <si>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</si>
  <si>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</si>
  <si>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</si>
  <si>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</si>
  <si>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</si>
  <si>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</si>
  <si>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</si>
  <si>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</si>
  <si>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</si>
  <si>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</si>
  <si>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</si>
  <si>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</si>
  <si>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</si>
  <si>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</si>
  <si>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</si>
  <si>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</si>
  <si>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</si>
  <si>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</si>
  <si>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</si>
  <si>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</si>
  <si>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</si>
  <si>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</si>
  <si>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</si>
  <si>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</si>
  <si>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</si>
  <si>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</si>
  <si>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</si>
  <si>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</si>
  <si>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</si>
  <si>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</si>
  <si>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</si>
  <si>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</si>
  <si>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</si>
  <si>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</si>
  <si>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</si>
  <si>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</si>
  <si>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</si>
  <si>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</si>
  <si>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</si>
  <si>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</si>
  <si>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</si>
  <si>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</si>
  <si>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</si>
  <si>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</si>
  <si>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</si>
  <si>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</si>
  <si>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</si>
  <si>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</si>
  <si>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</si>
  <si>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</si>
  <si>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</si>
  <si>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</si>
  <si>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</si>
  <si>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</si>
  <si>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</si>
  <si>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</si>
  <si>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</si>
  <si>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</si>
  <si>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</si>
  <si>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</si>
  <si>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</si>
  <si>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</si>
  <si>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</si>
  <si>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</si>
  <si>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</si>
  <si>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</si>
  <si>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</si>
  <si>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</si>
  <si>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</si>
  <si>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</si>
  <si>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</si>
  <si>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</si>
  <si>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</si>
  <si>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</si>
  <si>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</si>
  <si>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</si>
  <si>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</si>
  <si>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</si>
  <si>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</si>
  <si>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</si>
  <si>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</si>
  <si>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</si>
  <si>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</si>
  <si>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</si>
  <si>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</si>
  <si>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</si>
  <si>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</si>
  <si>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</si>
  <si>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</si>
  <si>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</si>
  <si>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</si>
  <si>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</si>
  <si>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</si>
  <si>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</si>
  <si>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</si>
  <si>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</si>
  <si>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</si>
  <si>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</si>
  <si>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</si>
  <si>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</si>
  <si>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</si>
  <si>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</si>
  <si>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</si>
  <si>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</si>
  <si>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</si>
  <si>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</si>
  <si>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</si>
  <si>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</si>
  <si>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</si>
  <si>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</si>
  <si>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</si>
  <si>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</si>
  <si>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</si>
  <si>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</si>
  <si>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</si>
  <si>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</si>
  <si>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</si>
  <si>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</si>
  <si>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</si>
  <si>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</si>
  <si>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</si>
  <si>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</si>
  <si>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</si>
  <si>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</si>
  <si>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</si>
  <si>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</si>
  <si>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</si>
  <si>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</si>
  <si>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</si>
  <si>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</si>
  <si>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</si>
  <si>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</si>
  <si>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</si>
  <si>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</si>
  <si>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</si>
  <si>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</si>
  <si>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</si>
  <si>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</si>
  <si>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</si>
  <si>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</si>
  <si>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</si>
  <si>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</si>
  <si>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</si>
  <si>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</si>
  <si>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</si>
  <si>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</si>
  <si>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</si>
  <si>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</si>
  <si>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</si>
  <si>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</si>
  <si>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</si>
  <si>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</si>
  <si>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</si>
  <si>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</si>
  <si>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</si>
  <si>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</si>
  <si>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</si>
  <si>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</si>
  <si>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</si>
  <si>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</si>
  <si>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</si>
  <si>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</si>
  <si>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</si>
  <si>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</si>
  <si>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</si>
  <si>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</si>
  <si>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</si>
  <si>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</si>
  <si>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</si>
  <si>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</si>
  <si>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</si>
  <si>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</si>
  <si>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</si>
  <si>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</si>
  <si>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</si>
  <si>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</si>
  <si>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</si>
  <si>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</si>
  <si>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</si>
  <si>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</si>
  <si>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</si>
  <si>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</si>
  <si>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</si>
  <si>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</si>
  <si>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</si>
  <si>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</si>
  <si>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</si>
  <si>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</si>
  <si>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</si>
  <si>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</si>
  <si>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</si>
  <si>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</si>
  <si>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</si>
  <si>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</si>
  <si>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</si>
  <si>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</si>
  <si>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</si>
  <si>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</si>
  <si>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</si>
  <si>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</si>
  <si>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</si>
  <si>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</si>
  <si>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</si>
  <si>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</si>
  <si>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</si>
  <si>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</si>
  <si>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</si>
  <si>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</si>
  <si>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</si>
  <si>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</si>
  <si>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</si>
  <si>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</si>
  <si>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</si>
  <si>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</si>
  <si>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</si>
  <si>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</si>
  <si>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</si>
  <si>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</si>
  <si>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</si>
  <si>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</si>
  <si>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</si>
  <si>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</si>
  <si>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</si>
  <si>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</si>
  <si>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</si>
  <si>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</si>
  <si>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</si>
  <si>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</si>
  <si>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</si>
  <si>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</si>
  <si>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</si>
  <si>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</si>
  <si>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</si>
  <si>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</si>
  <si>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</si>
  <si>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</si>
  <si>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</si>
  <si>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</si>
  <si>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</si>
  <si>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</si>
  <si>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</si>
  <si>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</si>
  <si>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</si>
  <si>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</si>
  <si>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</si>
  <si>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</si>
  <si>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</si>
  <si>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</si>
  <si>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</si>
  <si>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</si>
  <si>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</si>
  <si>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</si>
  <si>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</si>
  <si>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</si>
  <si>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</si>
  <si>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</si>
  <si>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</si>
  <si>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</si>
  <si>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</si>
  <si>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</si>
  <si>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</si>
  <si>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</si>
  <si>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</si>
  <si>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</si>
  <si>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</si>
  <si>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</si>
  <si>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</si>
  <si>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</si>
  <si>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</si>
  <si>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</si>
  <si>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</si>
  <si>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</si>
  <si>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</si>
  <si>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</si>
  <si>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</si>
  <si>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</si>
  <si>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</si>
  <si>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</si>
  <si>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</si>
  <si>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</si>
  <si>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</si>
  <si>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</si>
  <si>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</si>
  <si>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</si>
  <si>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</si>
  <si>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</si>
  <si>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</si>
  <si>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</si>
  <si>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</si>
  <si>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</si>
  <si>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</si>
  <si>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</si>
  <si>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</si>
  <si>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</si>
  <si>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</si>
  <si>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</si>
  <si>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</si>
  <si>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</si>
  <si>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</si>
  <si>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</si>
  <si>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</si>
  <si>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</si>
  <si>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</si>
  <si>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</si>
  <si>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</si>
  <si>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</si>
  <si>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</si>
  <si>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</si>
  <si>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</si>
  <si>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</si>
  <si>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</si>
  <si>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</si>
  <si>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</si>
  <si>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</si>
  <si>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</si>
  <si>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</si>
  <si>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</si>
  <si>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</si>
  <si>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</si>
  <si>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</si>
  <si>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</si>
  <si>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</si>
  <si>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</si>
  <si>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</si>
  <si>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</si>
  <si>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</si>
  <si>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</si>
  <si>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</si>
  <si>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</si>
  <si>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</si>
  <si>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</si>
  <si>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</si>
  <si>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</si>
  <si>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</si>
  <si>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</si>
  <si>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</si>
  <si>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</si>
  <si>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</si>
  <si>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</si>
  <si>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</si>
  <si>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</si>
  <si>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</si>
  <si>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</si>
  <si>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</si>
  <si>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</si>
  <si>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</si>
  <si>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</si>
  <si>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</si>
  <si>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</si>
  <si>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</si>
  <si>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</si>
  <si>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</si>
  <si>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</si>
  <si>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</si>
  <si>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</si>
  <si>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</si>
  <si>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</si>
  <si>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</si>
  <si>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</si>
  <si>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</si>
  <si>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</si>
  <si>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</si>
  <si>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</si>
  <si>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</si>
  <si>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</si>
  <si>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</si>
  <si>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</si>
  <si>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</si>
  <si>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</si>
  <si>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</si>
  <si>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</si>
  <si>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</si>
  <si>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</si>
  <si>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</si>
  <si>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</si>
  <si>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</si>
  <si>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</si>
  <si>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</si>
  <si>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</si>
  <si>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</si>
  <si>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</si>
  <si>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</si>
  <si>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</si>
  <si>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</si>
  <si>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</si>
  <si>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</si>
  <si>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</si>
  <si>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</si>
  <si>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</si>
  <si>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</si>
  <si>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</si>
  <si>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</si>
  <si>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</si>
  <si>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</si>
  <si>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</si>
  <si>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</si>
  <si>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</si>
  <si>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</si>
  <si>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</si>
  <si>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</si>
  <si>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</si>
  <si>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</si>
  <si>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</si>
  <si>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</si>
  <si>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</si>
  <si>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</si>
  <si>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</si>
  <si>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</si>
  <si>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</si>
  <si>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</si>
  <si>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</si>
  <si>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</si>
  <si>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</si>
  <si>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</si>
  <si>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</si>
  <si>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</si>
  <si>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</si>
  <si>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</si>
  <si>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</si>
  <si>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</si>
  <si>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</si>
  <si>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</si>
  <si>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</si>
  <si>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</si>
  <si>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</si>
  <si>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</si>
  <si>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</si>
  <si>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</si>
  <si>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</si>
  <si>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</si>
  <si>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</si>
  <si>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</si>
  <si>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</si>
  <si>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</si>
  <si>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</si>
  <si>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</si>
  <si>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</si>
  <si>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</si>
  <si>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</si>
  <si>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</si>
  <si>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</si>
  <si>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</si>
  <si>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</si>
  <si>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</si>
  <si>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</si>
  <si>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</si>
  <si>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</si>
  <si>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</si>
  <si>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</si>
  <si>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</si>
  <si>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</si>
  <si>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</si>
  <si>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</si>
  <si>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</si>
  <si>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</si>
  <si>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</si>
  <si>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</si>
  <si>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</si>
  <si>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</si>
  <si>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</si>
  <si>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</si>
  <si>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</si>
  <si>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</si>
  <si>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</si>
  <si>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</si>
  <si>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</si>
  <si>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</si>
  <si>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</si>
  <si>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</si>
  <si>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</si>
  <si>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</si>
  <si>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</si>
  <si>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</si>
  <si>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</si>
  <si>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</si>
  <si>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</si>
  <si>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</si>
  <si>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</si>
  <si>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</si>
  <si>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</si>
  <si>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</si>
  <si>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</si>
  <si>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</si>
  <si>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</si>
  <si>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</si>
  <si>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</si>
  <si>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</si>
  <si>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</si>
  <si>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</si>
  <si>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</si>
  <si>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</si>
  <si>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</si>
  <si>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</si>
  <si>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</si>
  <si>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</si>
  <si>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</si>
  <si>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</si>
  <si>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</si>
  <si>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</si>
  <si>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</si>
  <si>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</si>
  <si>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</si>
  <si>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</si>
  <si>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</si>
  <si>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</si>
  <si>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</si>
  <si>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</si>
  <si>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</si>
  <si>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</si>
  <si>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</si>
  <si>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</si>
  <si>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</si>
  <si>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</si>
  <si>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</si>
  <si>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</si>
  <si>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</si>
  <si>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</si>
  <si>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</si>
  <si>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</si>
  <si>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</si>
  <si>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</si>
  <si>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</si>
  <si>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</si>
  <si>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</si>
  <si>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</si>
  <si>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</si>
  <si>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</si>
  <si>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</si>
  <si>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</si>
  <si>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</si>
  <si>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</si>
  <si>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</si>
  <si>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</si>
  <si>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</si>
  <si>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</si>
  <si>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</si>
  <si>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</si>
  <si>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</si>
  <si>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</si>
  <si>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</si>
  <si>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</si>
  <si>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</si>
  <si>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</si>
  <si>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</si>
  <si>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</si>
  <si>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</si>
  <si>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</si>
  <si>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</si>
  <si>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</si>
  <si>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</si>
  <si>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</si>
  <si>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</si>
  <si>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</si>
  <si>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</si>
  <si>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</si>
  <si>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</si>
  <si>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</si>
  <si>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</si>
  <si>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</si>
  <si>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</si>
  <si>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</si>
  <si>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</si>
  <si>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</si>
  <si>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</si>
  <si>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</si>
  <si>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</si>
  <si>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</si>
  <si>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</si>
  <si>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</si>
  <si>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</si>
  <si>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</si>
  <si>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</si>
  <si>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</si>
  <si>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</si>
  <si>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</si>
  <si>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</si>
  <si>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</si>
  <si>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</si>
  <si>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</si>
  <si>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</si>
  <si>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</si>
  <si>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</si>
  <si>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</si>
  <si>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</si>
  <si>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</si>
  <si>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</si>
  <si>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</si>
  <si>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</si>
  <si>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</si>
  <si>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</si>
  <si>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</si>
  <si>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</si>
  <si>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</si>
  <si>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</si>
  <si>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</si>
  <si>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</si>
  <si>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</si>
  <si>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</si>
  <si>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</si>
  <si>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</si>
  <si>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</si>
  <si>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</si>
  <si>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</si>
  <si>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</si>
  <si>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</si>
  <si>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</si>
  <si>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</si>
  <si>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</si>
  <si>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</si>
  <si>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</si>
  <si>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</si>
  <si>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</si>
  <si>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</si>
  <si>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</si>
  <si>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</si>
  <si>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</si>
  <si>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</si>
  <si>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</si>
  <si>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</si>
  <si>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</si>
  <si>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</si>
  <si>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</si>
  <si>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</si>
  <si>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</si>
  <si>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</si>
  <si>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</si>
  <si>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</si>
  <si>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</si>
  <si>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</si>
  <si>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</si>
  <si>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</si>
  <si>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</si>
  <si>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</si>
  <si>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</si>
  <si>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</si>
  <si>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</si>
  <si>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</si>
  <si>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</si>
  <si>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</si>
  <si>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</si>
  <si>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</si>
  <si>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</si>
  <si>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</si>
  <si>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</si>
  <si>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</si>
  <si>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</si>
  <si>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</si>
  <si>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</si>
  <si>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</si>
  <si>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</si>
  <si>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</si>
  <si>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</si>
  <si>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</si>
  <si>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</si>
  <si>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</si>
  <si>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</si>
  <si>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</si>
  <si>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</si>
  <si>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</si>
  <si>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</si>
  <si>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</si>
  <si>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</si>
  <si>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</si>
  <si>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</si>
  <si>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</si>
  <si>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</si>
  <si>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</si>
  <si>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</si>
  <si>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</si>
  <si>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</si>
  <si>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</si>
  <si>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</si>
  <si>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</si>
  <si>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</si>
  <si>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</si>
  <si>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</si>
  <si>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</si>
  <si>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</si>
  <si>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</si>
  <si>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</si>
  <si>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</si>
  <si>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</si>
  <si>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</si>
  <si>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</si>
  <si>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</si>
  <si>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</si>
  <si>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</si>
  <si>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</si>
  <si>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</si>
  <si>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</si>
  <si>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</si>
  <si>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</si>
  <si>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</si>
  <si>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</si>
  <si>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</si>
  <si>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</si>
  <si>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</si>
  <si>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</si>
  <si>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</si>
  <si>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</si>
  <si>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</si>
  <si>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</si>
  <si>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</si>
  <si>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</si>
  <si>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</si>
  <si>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</si>
  <si>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</si>
  <si>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</si>
  <si>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</si>
  <si>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</si>
  <si>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</si>
  <si>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</si>
  <si>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</si>
  <si>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</si>
  <si>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</si>
  <si>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</si>
  <si>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</si>
  <si>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</si>
  <si>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</si>
  <si>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</si>
  <si>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</si>
  <si>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</si>
  <si>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</si>
  <si>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</si>
  <si>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</si>
  <si>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</si>
  <si>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</si>
  <si>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</si>
  <si>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</si>
  <si>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</si>
  <si>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</si>
  <si>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</si>
  <si>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</si>
  <si>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</si>
  <si>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</si>
  <si>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</si>
  <si>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</si>
  <si>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</si>
  <si>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</si>
  <si>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</si>
  <si>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</si>
  <si>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</si>
  <si>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</si>
  <si>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</si>
  <si>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</si>
  <si>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</si>
  <si>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</si>
  <si>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</si>
  <si>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</si>
  <si>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</si>
  <si>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</si>
  <si>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</si>
  <si>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</si>
  <si>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</si>
  <si>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</si>
  <si>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</si>
  <si>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</si>
  <si>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</si>
  <si>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</si>
  <si>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</si>
  <si>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</si>
  <si>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</si>
  <si>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</si>
  <si>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</si>
  <si>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</si>
  <si>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</si>
  <si>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</si>
  <si>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</si>
  <si>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</si>
  <si>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</si>
  <si>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</si>
  <si>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</si>
  <si>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</si>
  <si>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</si>
  <si>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</si>
  <si>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</si>
  <si>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</si>
  <si>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</si>
  <si>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</si>
  <si>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</si>
  <si>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</si>
  <si>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</si>
  <si>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</si>
  <si>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</si>
  <si>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</si>
  <si>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</si>
  <si>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</si>
  <si>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</si>
  <si>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</si>
  <si>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</si>
  <si>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</si>
  <si>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</si>
  <si>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</si>
  <si>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</si>
  <si>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</si>
  <si>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</si>
  <si>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</si>
  <si>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</si>
  <si>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</si>
  <si>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</si>
  <si>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</si>
  <si>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</si>
  <si>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</si>
  <si>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</si>
  <si>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</si>
  <si>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</si>
  <si>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</si>
  <si>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</si>
  <si>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</si>
  <si>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</si>
  <si>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</si>
  <si>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</si>
  <si>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</si>
  <si>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</si>
  <si>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</si>
  <si>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</si>
  <si>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</si>
  <si>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</si>
  <si>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</si>
  <si>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</si>
  <si>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</si>
  <si>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</si>
  <si>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</si>
  <si>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</si>
  <si>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</si>
  <si>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</si>
  <si>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</si>
  <si>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</si>
  <si>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</si>
  <si>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</si>
  <si>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</si>
  <si>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</si>
  <si>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</si>
  <si>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</si>
  <si>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</si>
  <si>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</si>
  <si>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</si>
  <si>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</si>
  <si>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</si>
  <si>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</si>
  <si>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</si>
  <si>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</si>
  <si>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</si>
  <si>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</si>
  <si>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</si>
  <si>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</si>
  <si>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</si>
  <si>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</si>
  <si>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</si>
  <si>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</si>
  <si>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</si>
  <si>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</si>
  <si>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</si>
  <si>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</si>
  <si>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</si>
  <si>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</si>
  <si>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</si>
  <si>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</si>
  <si>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</si>
  <si>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</si>
  <si>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</si>
  <si>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</si>
  <si>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</si>
  <si>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</si>
  <si>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</si>
  <si>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</si>
  <si>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</si>
  <si>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</si>
  <si>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</si>
  <si>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</si>
  <si>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</si>
  <si>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</si>
  <si>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</si>
  <si>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</si>
  <si>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</si>
  <si>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</si>
  <si>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</si>
  <si>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</si>
  <si>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</si>
  <si>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</si>
  <si>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</si>
  <si>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</si>
  <si>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</si>
  <si>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</si>
  <si>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</si>
  <si>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</si>
  <si>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</si>
  <si>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</si>
  <si>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</si>
  <si>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</si>
  <si>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</si>
  <si>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</si>
  <si>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</si>
  <si>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</si>
  <si>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</si>
  <si>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</si>
  <si>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</si>
  <si>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</si>
  <si>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</si>
  <si>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</si>
  <si>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</si>
  <si>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</si>
  <si>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</si>
  <si>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</si>
  <si>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</si>
  <si>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</si>
  <si>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</si>
  <si>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</si>
  <si>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</si>
  <si>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</si>
  <si>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</si>
  <si>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</si>
  <si>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</si>
  <si>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</si>
  <si>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</si>
  <si>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</si>
  <si>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</si>
  <si>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</si>
  <si>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</si>
  <si>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</si>
  <si>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</si>
  <si>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</si>
  <si>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</si>
  <si>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</si>
  <si>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</si>
  <si>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</si>
  <si>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</si>
  <si>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</si>
  <si>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</si>
  <si>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</si>
  <si>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</si>
  <si>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</si>
  <si>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</si>
  <si>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</si>
  <si>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</si>
  <si>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</si>
  <si>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</si>
  <si>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</si>
  <si>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</si>
  <si>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</si>
  <si>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</si>
  <si>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</si>
  <si>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</si>
  <si>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</si>
  <si>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</si>
  <si>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</si>
  <si>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</si>
  <si>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</si>
  <si>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</si>
  <si>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</si>
  <si>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</si>
  <si>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</si>
  <si>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</si>
  <si>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</si>
  <si>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</si>
  <si>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</si>
  <si>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</si>
  <si>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</si>
  <si>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</si>
  <si>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</si>
  <si>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</si>
  <si>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</si>
  <si>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</si>
  <si>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</si>
  <si>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</si>
  <si>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</si>
  <si>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</si>
  <si>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</si>
  <si>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</si>
  <si>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</si>
  <si>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</si>
  <si>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</si>
  <si>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</si>
  <si>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</si>
  <si>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</si>
  <si>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</si>
  <si>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</si>
  <si>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</si>
  <si>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</si>
  <si>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</si>
  <si>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</si>
  <si>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</si>
  <si>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</si>
  <si>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</si>
  <si>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</si>
  <si>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</si>
  <si>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</si>
  <si>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</si>
  <si>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</si>
  <si>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</si>
  <si>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</si>
  <si>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</si>
  <si>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</si>
  <si>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</si>
  <si>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</si>
  <si>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</si>
  <si>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</si>
  <si>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</si>
  <si>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</si>
  <si>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</si>
  <si>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</si>
  <si>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</si>
  <si>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</si>
  <si>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</si>
  <si>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</si>
  <si>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</si>
  <si>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</si>
  <si>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</si>
  <si>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</si>
  <si>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</si>
  <si>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</si>
  <si>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</si>
  <si>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</si>
  <si>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</si>
  <si>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</si>
  <si>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</si>
  <si>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</si>
  <si>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</si>
  <si>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</si>
  <si>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</si>
  <si>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</si>
  <si>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</si>
  <si>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</si>
  <si>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</si>
  <si>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</si>
  <si>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</si>
  <si>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</si>
  <si>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</si>
  <si>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</si>
  <si>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</si>
  <si>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</si>
  <si>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</si>
  <si>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</si>
  <si>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</si>
  <si>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</si>
  <si>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</si>
  <si>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</si>
  <si>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</si>
  <si>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</si>
  <si>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</si>
  <si>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</si>
  <si>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</si>
  <si>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</si>
  <si>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</si>
  <si>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</si>
  <si>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</si>
  <si>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</si>
  <si>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</si>
  <si>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</si>
  <si>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</si>
  <si>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</si>
  <si>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</si>
  <si>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</si>
  <si>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</si>
  <si>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</si>
  <si>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</si>
  <si>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</si>
  <si>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</si>
  <si>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</si>
  <si>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</si>
  <si>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</si>
  <si>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</si>
  <si>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</si>
  <si>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</si>
  <si>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</si>
  <si>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</si>
  <si>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</si>
  <si>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</si>
  <si>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</si>
  <si>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</si>
  <si>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</si>
  <si>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</si>
  <si>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</si>
  <si>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</si>
  <si>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</si>
  <si>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</si>
  <si>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</si>
  <si>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</si>
  <si>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</si>
  <si>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</si>
  <si>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</si>
  <si>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</si>
  <si>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</si>
  <si>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</si>
  <si>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</si>
  <si>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</si>
  <si>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</si>
  <si>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</si>
  <si>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</si>
  <si>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</si>
  <si>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</si>
  <si>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</si>
  <si>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</si>
  <si>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</si>
  <si>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</si>
  <si>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</si>
  <si>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</si>
  <si>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</si>
  <si>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</si>
  <si>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</si>
  <si>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</si>
  <si>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</si>
  <si>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</si>
  <si>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</si>
  <si>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</si>
  <si>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</si>
  <si>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</si>
  <si>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</si>
  <si>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</si>
  <si>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</si>
  <si>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</si>
  <si>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</si>
  <si>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</si>
  <si>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</si>
  <si>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</si>
  <si>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</si>
  <si>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</si>
  <si>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</si>
  <si>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</si>
  <si>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</si>
  <si>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</si>
  <si>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</si>
  <si>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</si>
  <si>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</si>
  <si>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</si>
  <si>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</si>
  <si>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</si>
  <si>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</si>
  <si>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</si>
  <si>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</si>
  <si>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</si>
  <si>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</si>
  <si>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</si>
  <si>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</si>
  <si>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</si>
  <si>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</si>
  <si>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</si>
  <si>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</si>
  <si>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</si>
  <si>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</si>
  <si>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</si>
  <si>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</si>
  <si>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</si>
  <si>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</si>
  <si>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</si>
  <si>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</si>
  <si>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</si>
  <si>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</si>
  <si>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</si>
  <si>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</si>
  <si>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</si>
  <si>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</si>
  <si>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</si>
  <si>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</si>
  <si>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</si>
  <si>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</si>
  <si>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</si>
  <si>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</si>
  <si>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</si>
  <si>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</si>
  <si>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</si>
  <si>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</si>
  <si>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</si>
  <si>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</si>
  <si>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</si>
  <si>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</si>
  <si>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</si>
  <si>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</si>
  <si>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</si>
  <si>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</si>
  <si>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</si>
  <si>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</si>
  <si>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</si>
  <si>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</si>
  <si>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</si>
  <si>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</si>
  <si>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</si>
  <si>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</si>
  <si>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</si>
  <si>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</si>
  <si>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</si>
  <si>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</si>
  <si>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</si>
  <si>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</si>
  <si>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</si>
  <si>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</si>
  <si>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</si>
  <si>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</si>
  <si>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</si>
  <si>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</si>
  <si>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</si>
  <si>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</si>
  <si>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</si>
  <si>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</si>
  <si>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</si>
  <si>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</si>
  <si>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</si>
  <si>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</si>
  <si>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</si>
  <si>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</si>
  <si>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</si>
  <si>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</si>
  <si>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</si>
  <si>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</si>
  <si>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</si>
  <si>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</si>
  <si>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</si>
  <si>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</si>
  <si>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</si>
  <si>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</si>
  <si>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</si>
  <si>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</si>
  <si>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</si>
  <si>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</si>
  <si>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</si>
  <si>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</si>
  <si>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</si>
  <si>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</si>
  <si>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</si>
  <si>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</si>
  <si>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</si>
  <si>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</si>
  <si>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</si>
  <si>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</si>
  <si>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</si>
  <si>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</si>
  <si>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</si>
  <si>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</si>
  <si>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</si>
  <si>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</si>
  <si>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</si>
  <si>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</si>
  <si>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</si>
  <si>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</si>
  <si>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</si>
  <si>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</si>
  <si>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</si>
  <si>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</si>
  <si>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</si>
  <si>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</si>
  <si>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</si>
  <si>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</si>
  <si>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</si>
  <si>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</si>
  <si>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</si>
  <si>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</si>
  <si>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</si>
  <si>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</si>
  <si>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</si>
  <si>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</si>
  <si>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</si>
  <si>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</si>
  <si>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</si>
  <si>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</si>
  <si>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</si>
  <si>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</si>
  <si>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</si>
  <si>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</si>
  <si>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</si>
  <si>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</si>
  <si>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</si>
  <si>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</si>
  <si>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</si>
  <si>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</si>
  <si>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</si>
  <si>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</si>
  <si>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</si>
  <si>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</si>
  <si>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</si>
  <si>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</si>
  <si>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</si>
  <si>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</si>
  <si>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</si>
  <si>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</si>
  <si>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</si>
  <si>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</si>
  <si>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</si>
  <si>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</si>
  <si>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</si>
  <si>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</si>
  <si>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</si>
  <si>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</si>
  <si>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</si>
  <si>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</si>
  <si>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</si>
  <si>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</si>
  <si>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</si>
  <si>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</si>
  <si>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</si>
  <si>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</si>
  <si>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</si>
  <si>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</si>
  <si>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</si>
  <si>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</si>
  <si>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</si>
  <si>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</si>
  <si>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</si>
  <si>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</si>
  <si>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</si>
  <si>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</si>
  <si>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</si>
  <si>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</si>
  <si>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</si>
  <si>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</si>
  <si>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</si>
  <si>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</si>
  <si>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</si>
  <si>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</si>
  <si>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</si>
  <si>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</si>
  <si>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</si>
  <si>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</si>
  <si>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</si>
  <si>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</si>
  <si>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</si>
  <si>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</si>
  <si>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</si>
  <si>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</si>
  <si>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</si>
  <si>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</si>
  <si>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</si>
  <si>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</si>
  <si>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</si>
  <si>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</si>
  <si>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</si>
  <si>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</si>
  <si>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</si>
  <si>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</si>
  <si>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</si>
  <si>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</si>
  <si>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</si>
  <si>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</si>
  <si>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</si>
  <si>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</si>
  <si>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</si>
  <si>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</si>
  <si>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</si>
  <si>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</si>
  <si>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</si>
  <si>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</si>
  <si>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</si>
  <si>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</si>
  <si>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</si>
  <si>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</si>
  <si>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</si>
  <si>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</si>
  <si>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</si>
  <si>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</si>
  <si>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</si>
  <si>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</si>
  <si>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</si>
  <si>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</si>
  <si>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</si>
  <si>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</si>
  <si>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</si>
  <si>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</si>
  <si>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</si>
  <si>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</si>
  <si>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</si>
  <si>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</si>
  <si>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</si>
  <si>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</si>
  <si>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</si>
  <si>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</si>
  <si>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</si>
  <si>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</si>
  <si>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</si>
  <si>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</si>
  <si>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</si>
  <si>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</si>
  <si>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</si>
  <si>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</si>
  <si>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</si>
  <si>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</si>
  <si>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</si>
  <si>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</si>
  <si>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</si>
  <si>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</si>
  <si>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</si>
  <si>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</si>
  <si>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</si>
  <si>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</si>
  <si>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</si>
  <si>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</si>
  <si>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</si>
  <si>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</si>
  <si>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</si>
  <si>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</si>
  <si>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</si>
  <si>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</si>
  <si>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</si>
  <si>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</si>
  <si>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</si>
  <si>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</si>
  <si>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</si>
  <si>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</si>
  <si>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</si>
  <si>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</si>
  <si>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</si>
  <si>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</si>
  <si>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</si>
  <si>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</si>
  <si>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</si>
  <si>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</si>
  <si>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</si>
  <si>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</si>
  <si>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</si>
  <si>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</si>
  <si>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</si>
  <si>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</si>
  <si>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</si>
  <si>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</si>
  <si>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</si>
  <si>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</si>
  <si>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</si>
  <si>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</si>
  <si>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</si>
  <si>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</si>
  <si>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</si>
  <si>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</si>
  <si>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</si>
  <si>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</si>
  <si>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</si>
  <si>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</si>
  <si>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</si>
  <si>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</si>
  <si>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</si>
  <si>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</si>
  <si>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</si>
  <si>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</si>
  <si>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</si>
  <si>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</si>
  <si>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</si>
  <si>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</si>
  <si>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</si>
  <si>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</si>
  <si>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</si>
  <si>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</si>
  <si>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</si>
  <si>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</si>
  <si>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</si>
  <si>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</si>
  <si>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</si>
  <si>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</si>
  <si>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</si>
  <si>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</si>
  <si>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</si>
  <si>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</si>
  <si>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</si>
  <si>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</si>
  <si>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</si>
  <si>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</si>
  <si>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</si>
  <si>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</si>
  <si>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</si>
  <si>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</si>
  <si>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</si>
  <si>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</si>
  <si>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</si>
  <si>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</si>
  <si>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</si>
  <si>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</si>
  <si>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</si>
  <si>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</si>
  <si>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</si>
  <si>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</si>
  <si>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</si>
  <si>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</si>
  <si>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</si>
  <si>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</si>
  <si>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</si>
  <si>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</si>
  <si>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</si>
  <si>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</si>
  <si>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</si>
  <si>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</si>
  <si>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</si>
  <si>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</si>
  <si>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</si>
  <si>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</si>
  <si>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</si>
  <si>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</si>
  <si>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</si>
  <si>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</si>
  <si>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</si>
  <si>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</si>
  <si>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</si>
  <si>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</si>
  <si>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</si>
  <si>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</si>
  <si>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</si>
  <si>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</si>
  <si>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</si>
  <si>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</si>
  <si>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</si>
  <si>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</si>
  <si>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</si>
  <si>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</si>
  <si>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</si>
  <si>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</si>
  <si>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</si>
  <si>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</si>
  <si>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</si>
  <si>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</si>
  <si>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</si>
  <si>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</si>
  <si>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</si>
  <si>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</si>
  <si>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</si>
  <si>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</si>
  <si>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</si>
  <si>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</si>
  <si>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</si>
  <si>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</si>
  <si>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</si>
  <si>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</si>
  <si>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</si>
  <si>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</si>
  <si>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</si>
  <si>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</si>
  <si>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</si>
  <si>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</si>
  <si>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</si>
  <si>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</si>
  <si>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</si>
  <si>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</si>
  <si>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</si>
  <si>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</si>
  <si>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</si>
  <si>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</si>
  <si>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</si>
  <si>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</si>
  <si>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</si>
  <si>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</si>
  <si>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</si>
  <si>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</si>
  <si>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</si>
  <si>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</si>
  <si>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</si>
  <si>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</si>
  <si>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</si>
  <si>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</si>
  <si>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</si>
  <si>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</si>
  <si>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</si>
  <si>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</si>
  <si>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</si>
  <si>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</si>
  <si>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</si>
  <si>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</si>
  <si>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</si>
  <si>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</si>
  <si>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</si>
  <si>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</si>
  <si>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</si>
  <si>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</si>
  <si>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</si>
  <si>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</si>
  <si>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</si>
  <si>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</si>
  <si>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</si>
  <si>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</si>
  <si>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</si>
  <si>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</si>
  <si>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</si>
  <si>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</si>
  <si>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</si>
  <si>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</si>
  <si>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</si>
  <si>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</si>
  <si>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</si>
  <si>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</si>
  <si>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</si>
  <si>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</si>
  <si>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</si>
  <si>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</si>
  <si>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</si>
  <si>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</si>
  <si>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</si>
  <si>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</si>
  <si>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</si>
  <si>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</si>
  <si>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</si>
  <si>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</si>
  <si>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</si>
  <si>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</si>
  <si>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</si>
  <si>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</si>
  <si>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</si>
  <si>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</si>
  <si>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</si>
  <si>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</si>
  <si>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</si>
  <si>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</si>
  <si>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</si>
  <si>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</si>
  <si>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</si>
  <si>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</si>
  <si>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</si>
  <si>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</si>
  <si>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</si>
  <si>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</si>
  <si>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</si>
  <si>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</si>
  <si>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</si>
  <si>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</si>
  <si>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</si>
  <si>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</si>
  <si>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</si>
  <si>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</si>
  <si>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</si>
  <si>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</si>
  <si>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</si>
  <si>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</si>
  <si>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</si>
  <si>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</si>
  <si>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</si>
  <si>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</si>
  <si>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</si>
  <si>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</si>
  <si>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</si>
  <si>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</si>
  <si>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</si>
  <si>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</si>
  <si>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</si>
  <si>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</si>
  <si>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</si>
  <si>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</si>
  <si>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</si>
  <si>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</si>
  <si>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</si>
  <si>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</si>
  <si>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</si>
  <si>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</si>
  <si>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</si>
  <si>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</si>
  <si>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</si>
  <si>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</si>
  <si>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</si>
  <si>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</si>
  <si>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</si>
  <si>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</si>
  <si>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</si>
  <si>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</si>
  <si>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</si>
  <si>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</si>
  <si>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</si>
  <si>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</si>
  <si>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</si>
  <si>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</si>
  <si>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</si>
  <si>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</si>
  <si>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</si>
  <si>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</si>
  <si>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</si>
  <si>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</si>
  <si>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</si>
  <si>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</si>
  <si>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</si>
  <si>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</si>
  <si>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</si>
  <si>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</si>
  <si>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</si>
  <si>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</si>
  <si>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</si>
  <si>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</si>
  <si>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</si>
  <si>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</si>
  <si>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</si>
  <si>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</si>
  <si>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</si>
  <si>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</si>
  <si>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</si>
  <si>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</si>
  <si>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</si>
  <si>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</si>
  <si>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</si>
  <si>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</si>
  <si>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</si>
  <si>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</si>
  <si>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</si>
  <si>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</si>
  <si>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</si>
  <si>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</si>
  <si>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</si>
  <si>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</si>
  <si>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</si>
  <si>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</si>
  <si>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</si>
  <si>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</si>
  <si>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</si>
  <si>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</si>
  <si>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</si>
  <si>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</si>
  <si>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</si>
  <si>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</si>
  <si>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</si>
  <si>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</si>
  <si>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</si>
  <si>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</si>
  <si>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</si>
  <si>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</si>
  <si>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</si>
  <si>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</si>
  <si>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</si>
  <si>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</si>
  <si>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</si>
  <si>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</si>
  <si>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</si>
  <si>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</si>
  <si>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</si>
  <si>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</si>
  <si>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</si>
  <si>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</si>
  <si>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</si>
  <si>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</si>
  <si>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</si>
  <si>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</si>
  <si>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</si>
  <si>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</si>
  <si>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</si>
  <si>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</si>
  <si>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</si>
  <si>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</si>
  <si>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</si>
  <si>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</si>
  <si>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</si>
  <si>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</si>
  <si>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</si>
  <si>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</si>
  <si>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</si>
  <si>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</si>
  <si>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</si>
  <si>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</si>
  <si>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</si>
  <si>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</si>
  <si>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</si>
  <si>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</si>
  <si>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</si>
  <si>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</si>
  <si>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</si>
  <si>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</si>
  <si>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</si>
  <si>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</si>
  <si>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</si>
  <si>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</si>
  <si>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</si>
  <si>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</si>
  <si>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</si>
  <si>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</si>
  <si>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</si>
  <si>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</si>
  <si>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</si>
  <si>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</si>
  <si>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</si>
  <si>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</si>
  <si>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</si>
  <si>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</si>
  <si>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</si>
  <si>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</si>
  <si>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</si>
  <si>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</si>
  <si>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</si>
  <si>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</si>
  <si>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</si>
  <si>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</si>
  <si>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</si>
  <si>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</si>
  <si>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</si>
  <si>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</si>
  <si>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</si>
  <si>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</si>
  <si>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</si>
  <si>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</si>
  <si>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</si>
  <si>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</si>
  <si>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</si>
  <si>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</si>
  <si>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</si>
  <si>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</si>
  <si>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</si>
  <si>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</si>
  <si>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</si>
  <si>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</si>
  <si>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</si>
  <si>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</si>
  <si>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</si>
  <si>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</si>
  <si>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</si>
  <si>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</si>
  <si>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</si>
  <si>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</si>
  <si>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</si>
  <si>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</si>
  <si>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</si>
  <si>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</si>
  <si>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</si>
  <si>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</si>
  <si>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</si>
  <si>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</si>
  <si>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</si>
  <si>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</si>
  <si>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</si>
  <si>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</si>
  <si>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</si>
  <si>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</si>
  <si>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</si>
  <si>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</si>
  <si>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</si>
  <si>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</si>
  <si>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</si>
  <si>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</si>
  <si>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</si>
  <si>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</si>
  <si>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</si>
  <si>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</si>
  <si>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</si>
  <si>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</si>
  <si>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</si>
  <si>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</si>
  <si>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</si>
  <si>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</si>
  <si>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</si>
  <si>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</si>
  <si>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</si>
  <si>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</si>
  <si>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</si>
  <si>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</si>
  <si>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</si>
  <si>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</si>
  <si>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</si>
  <si>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</si>
  <si>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</si>
  <si>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</si>
  <si>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</si>
  <si>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</si>
  <si>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</si>
  <si>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</si>
  <si>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</si>
  <si>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</si>
  <si>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</si>
  <si>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</si>
  <si>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</si>
  <si>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</si>
  <si>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</si>
  <si>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</si>
  <si>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</si>
  <si>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</si>
  <si>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</si>
  <si>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</si>
  <si>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</si>
  <si>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</si>
  <si>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</si>
  <si>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</si>
  <si>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</si>
  <si>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</si>
  <si>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</si>
  <si>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</si>
  <si>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</si>
  <si>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</si>
  <si>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</si>
  <si>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</si>
  <si>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</si>
  <si>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</si>
  <si>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</si>
  <si>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</si>
  <si>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</si>
  <si>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</si>
  <si>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</si>
  <si>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</si>
  <si>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</si>
  <si>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</si>
  <si>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</si>
  <si>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</si>
  <si>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</si>
  <si>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</si>
  <si>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</si>
  <si>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</si>
  <si>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</si>
  <si>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</si>
  <si>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</si>
  <si>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</si>
  <si>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</si>
  <si>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</si>
  <si>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</si>
  <si>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</si>
  <si>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</si>
  <si>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</si>
  <si>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</si>
  <si>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</si>
  <si>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</si>
  <si>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</si>
  <si>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</si>
  <si>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</si>
  <si>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</si>
  <si>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</si>
  <si>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</si>
  <si>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</si>
  <si>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</si>
  <si>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</si>
  <si>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</si>
  <si>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</si>
  <si>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</si>
  <si>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</si>
  <si>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</si>
  <si>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</si>
  <si>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</si>
  <si>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</si>
  <si>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</si>
  <si>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</si>
  <si>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</si>
  <si>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</si>
  <si>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</si>
  <si>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</si>
  <si>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</si>
  <si>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</si>
  <si>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</si>
  <si>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</si>
  <si>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</si>
  <si>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</si>
  <si>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</si>
  <si>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</si>
  <si>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</si>
  <si>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</si>
  <si>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</si>
  <si>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</si>
  <si>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</si>
  <si>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</si>
  <si>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</si>
  <si>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</si>
  <si>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</si>
  <si>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</si>
  <si>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</si>
  <si>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</si>
  <si>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</si>
  <si>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</si>
  <si>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</si>
  <si>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</si>
  <si>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</si>
  <si>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</si>
  <si>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</si>
  <si>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</si>
  <si>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</si>
  <si>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</si>
  <si>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</si>
  <si>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</si>
  <si>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</si>
  <si>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</si>
  <si>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</si>
  <si>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</si>
  <si>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</si>
  <si>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</si>
  <si>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</si>
  <si>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</si>
  <si>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</si>
  <si>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</si>
  <si>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</si>
  <si>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</si>
  <si>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</si>
  <si>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</si>
  <si>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</si>
  <si>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</si>
  <si>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</si>
  <si>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</si>
  <si>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</si>
  <si>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</si>
  <si>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</si>
  <si>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</si>
  <si>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</si>
  <si>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</si>
  <si>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</si>
  <si>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</si>
  <si>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</si>
  <si>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</si>
  <si>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</si>
  <si>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</si>
  <si>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</si>
  <si>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</si>
  <si>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</si>
  <si>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</si>
  <si>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</si>
  <si>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</si>
  <si>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</si>
  <si>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</si>
  <si>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</si>
  <si>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</si>
  <si>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</si>
  <si>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</si>
  <si>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</si>
  <si>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</si>
  <si>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</si>
  <si>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</si>
  <si>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</si>
  <si>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</si>
  <si>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</si>
  <si>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</si>
  <si>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</si>
  <si>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</si>
  <si>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</si>
  <si>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</si>
  <si>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</si>
  <si>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</si>
  <si>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</si>
  <si>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</si>
  <si>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</si>
  <si>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</si>
  <si>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</si>
  <si>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</si>
  <si>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</si>
  <si>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</si>
  <si>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</si>
  <si>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</si>
  <si>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</si>
  <si>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</si>
  <si>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</si>
  <si>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</si>
  <si>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</si>
  <si>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</si>
  <si>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</si>
  <si>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</si>
  <si>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</si>
  <si>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</si>
  <si>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</si>
  <si>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</si>
  <si>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</si>
  <si>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</si>
  <si>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</si>
  <si>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</si>
  <si>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</si>
  <si>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</si>
  <si>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</si>
  <si>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</si>
  <si>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</si>
  <si>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</si>
  <si>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</si>
  <si>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</si>
  <si>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</si>
  <si>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</si>
  <si>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</si>
  <si>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</si>
  <si>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</si>
  <si>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</si>
  <si>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</si>
  <si>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</si>
  <si>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</si>
  <si>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</si>
  <si>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</si>
  <si>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</si>
  <si>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</si>
  <si>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</si>
  <si>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</si>
  <si>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</si>
  <si>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</si>
  <si>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</si>
  <si>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</si>
  <si>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</si>
  <si>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</si>
  <si>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</si>
  <si>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</si>
  <si>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</si>
  <si>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</si>
  <si>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</si>
  <si>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</si>
  <si>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</si>
  <si>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</si>
  <si>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</si>
  <si>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</si>
  <si>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</si>
  <si>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</si>
  <si>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</si>
  <si>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</si>
  <si>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</si>
  <si>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</si>
  <si>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</si>
  <si>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</si>
  <si>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</si>
  <si>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</si>
  <si>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</si>
  <si>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</si>
  <si>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</si>
  <si>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</si>
  <si>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</si>
  <si>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</si>
  <si>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</si>
  <si>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</si>
  <si>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</si>
  <si>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</si>
  <si>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</si>
  <si>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</si>
  <si>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</si>
  <si>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</si>
  <si>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</si>
  <si>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</si>
  <si>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</si>
  <si>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</si>
  <si>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</si>
  <si>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</si>
  <si>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</si>
  <si>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</si>
  <si>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</si>
  <si>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</si>
  <si>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</si>
  <si>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</si>
  <si>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</si>
  <si>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</si>
  <si>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</si>
  <si>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</si>
  <si>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</si>
  <si>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</si>
  <si>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</si>
  <si>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</si>
  <si>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</si>
  <si>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</si>
  <si>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</si>
  <si>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</si>
  <si>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</si>
  <si>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</si>
  <si>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</si>
  <si>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</si>
  <si>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</si>
  <si>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</si>
  <si>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</si>
  <si>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</si>
  <si>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</si>
  <si>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</si>
  <si>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</si>
  <si>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</si>
  <si>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</si>
  <si>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</si>
  <si>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</si>
  <si>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</si>
  <si>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</si>
  <si>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</si>
  <si>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</si>
  <si>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</si>
  <si>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</si>
  <si>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</si>
  <si>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</si>
  <si>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</si>
  <si>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</si>
  <si>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</si>
  <si>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</si>
  <si>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</si>
  <si>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</si>
  <si>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</si>
  <si>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</si>
  <si>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</si>
  <si>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</si>
  <si>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</si>
  <si>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</si>
  <si>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</si>
  <si>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</si>
  <si>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</si>
  <si>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</si>
  <si>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</si>
  <si>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</si>
  <si>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</si>
  <si>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</si>
  <si>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</si>
  <si>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</si>
  <si>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</si>
  <si>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</si>
  <si>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</si>
  <si>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</si>
  <si>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</si>
  <si>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</si>
  <si>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</si>
  <si>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</si>
  <si>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</si>
  <si>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</si>
  <si>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</si>
  <si>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</si>
  <si>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</si>
  <si>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</si>
  <si>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</si>
  <si>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</si>
  <si>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</si>
  <si>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</si>
  <si>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</si>
  <si>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</si>
  <si>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</si>
  <si>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</si>
  <si>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</si>
  <si>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</si>
  <si>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</si>
  <si>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</si>
  <si>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</si>
  <si>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</si>
  <si>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</si>
  <si>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</si>
  <si>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</si>
  <si>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</si>
  <si>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</si>
  <si>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</si>
  <si>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</si>
  <si>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</si>
  <si>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</si>
  <si>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</si>
  <si>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</si>
  <si>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</si>
  <si>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</si>
  <si>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</si>
  <si>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</si>
  <si>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</si>
  <si>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</si>
  <si>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</si>
  <si>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</si>
  <si>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</si>
  <si>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</si>
  <si>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</si>
  <si>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</si>
  <si>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</si>
  <si>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</si>
  <si>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</si>
  <si>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</si>
  <si>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</si>
  <si>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</si>
  <si>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</si>
  <si>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</si>
  <si>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</si>
  <si>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</si>
  <si>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</si>
  <si>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</si>
  <si>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</si>
  <si>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</si>
  <si>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</si>
  <si>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</si>
  <si>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</si>
  <si>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</si>
  <si>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</si>
  <si>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</si>
  <si>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</si>
  <si>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</si>
  <si>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</si>
  <si>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</si>
  <si>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</si>
  <si>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</si>
  <si>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</si>
  <si>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</si>
  <si>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</si>
  <si>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</si>
  <si>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</si>
  <si>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</si>
  <si>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</si>
  <si>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</si>
  <si>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</si>
  <si>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</si>
  <si>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</si>
  <si>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</si>
  <si>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</si>
  <si>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</si>
  <si>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</si>
  <si>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</si>
  <si>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</si>
  <si>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</si>
  <si>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</si>
  <si>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</si>
  <si>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</si>
  <si>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</si>
  <si>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</si>
  <si>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</si>
  <si>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</si>
  <si>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</si>
  <si>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</si>
  <si>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</si>
  <si>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</si>
  <si>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</si>
  <si>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</si>
  <si>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</si>
  <si>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</si>
  <si>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</si>
  <si>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</si>
  <si>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</si>
  <si>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</si>
  <si>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</si>
  <si>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</si>
  <si>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</si>
  <si>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</si>
  <si>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</si>
  <si>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</si>
  <si>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</si>
  <si>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</si>
  <si>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</si>
  <si>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</si>
  <si>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</si>
  <si>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</si>
  <si>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</si>
  <si>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</si>
  <si>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</si>
  <si>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</si>
  <si>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</si>
  <si>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</si>
  <si>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</si>
  <si>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</si>
  <si>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</si>
  <si>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</si>
  <si>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</si>
  <si>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</si>
  <si>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</si>
  <si>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</si>
  <si>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</si>
  <si>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</si>
  <si>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</si>
  <si>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</si>
  <si>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</si>
  <si>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</si>
  <si>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</si>
  <si>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</si>
  <si>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</si>
  <si>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</si>
  <si>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</si>
  <si>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</si>
  <si>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</si>
  <si>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</si>
  <si>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</si>
  <si>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</si>
  <si>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</si>
  <si>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</si>
  <si>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</si>
  <si>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</si>
  <si>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</si>
  <si>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</si>
  <si>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</si>
  <si>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</si>
  <si>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</si>
  <si>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</si>
  <si>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</si>
  <si>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</si>
  <si>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</si>
  <si>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</si>
  <si>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</si>
  <si>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</si>
  <si>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</si>
  <si>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</si>
  <si>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</si>
  <si>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</si>
  <si>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</si>
  <si>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</si>
  <si>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</si>
  <si>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</si>
  <si>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</si>
  <si>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</si>
  <si>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</si>
  <si>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</si>
  <si>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</si>
  <si>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</si>
  <si>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</si>
  <si>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</si>
  <si>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</si>
  <si>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</si>
  <si>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</si>
  <si>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</si>
  <si>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</si>
  <si>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</si>
  <si>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</si>
  <si>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</si>
  <si>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</si>
  <si>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</si>
  <si>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</si>
  <si>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</si>
  <si>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</si>
  <si>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</si>
  <si>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</si>
  <si>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</si>
  <si>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</si>
  <si>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</si>
  <si>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</si>
  <si>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</si>
  <si>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</si>
  <si>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</si>
  <si>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</si>
  <si>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</si>
  <si>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</si>
  <si>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</si>
  <si>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</si>
  <si>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</si>
  <si>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</si>
  <si>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</si>
  <si>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</si>
  <si>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</si>
  <si>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</si>
  <si>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</si>
  <si>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</si>
  <si>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</si>
  <si>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</si>
  <si>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</si>
  <si>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</si>
  <si>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</si>
  <si>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</si>
  <si>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</si>
  <si>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</si>
  <si>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</si>
  <si>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</si>
  <si>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</si>
  <si>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</si>
  <si>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</si>
  <si>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</si>
  <si>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</si>
  <si>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</si>
  <si>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</si>
  <si>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</si>
  <si>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</si>
  <si>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</si>
  <si>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</si>
  <si>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</si>
  <si>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</si>
  <si>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</si>
  <si>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</si>
  <si>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</si>
  <si>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</si>
  <si>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</si>
  <si>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</si>
  <si>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</si>
  <si>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</si>
  <si>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</si>
  <si>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</si>
  <si>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</si>
  <si>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</si>
  <si>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</si>
  <si>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</si>
  <si>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</si>
  <si>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</si>
  <si>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</si>
  <si>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</si>
  <si>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</si>
  <si>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</si>
  <si>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</si>
  <si>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</si>
  <si>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</si>
  <si>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</si>
  <si>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</si>
  <si>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</si>
  <si>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</si>
  <si>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</si>
  <si>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</si>
  <si>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</si>
  <si>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</si>
  <si>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</si>
  <si>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</si>
  <si>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</si>
  <si>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</si>
  <si>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</si>
  <si>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</si>
  <si>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</si>
  <si>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</si>
  <si>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</si>
  <si>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</si>
  <si>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</si>
  <si>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</si>
  <si>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</si>
  <si>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</si>
  <si>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</si>
  <si>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</si>
  <si>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</si>
  <si>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</si>
  <si>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</si>
  <si>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</si>
  <si>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</si>
  <si>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</si>
  <si>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</si>
  <si>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</si>
  <si>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</si>
  <si>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</si>
  <si>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</si>
  <si>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</si>
  <si>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</si>
  <si>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</si>
  <si>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</si>
  <si>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</si>
  <si>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</si>
  <si>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</si>
  <si>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</si>
  <si>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</si>
  <si>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</si>
  <si>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</si>
  <si>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</si>
  <si>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</si>
  <si>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</si>
  <si>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</si>
  <si>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</si>
  <si>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</si>
  <si>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</si>
  <si>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</si>
  <si>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</si>
  <si>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</si>
  <si>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</si>
  <si>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</si>
  <si>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</si>
  <si>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</si>
  <si>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</si>
  <si>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</si>
  <si>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</si>
  <si>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</si>
  <si>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</si>
  <si>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</si>
  <si>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</si>
  <si>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</si>
  <si>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</si>
  <si>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</si>
  <si>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</si>
  <si>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</si>
  <si>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</si>
  <si>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</si>
  <si>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</si>
  <si>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</si>
  <si>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</si>
  <si>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</si>
  <si>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</si>
  <si>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</si>
  <si>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</si>
  <si>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</si>
  <si>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</si>
  <si>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</si>
  <si>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</si>
  <si>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</si>
  <si>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</si>
  <si>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</si>
  <si>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</si>
  <si>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</si>
  <si>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</si>
  <si>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</si>
  <si>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</si>
  <si>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</si>
  <si>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</si>
  <si>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</si>
  <si>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</si>
  <si>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</si>
  <si>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</si>
  <si>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</si>
  <si>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</si>
  <si>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</si>
  <si>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</si>
  <si>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</si>
  <si>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</si>
  <si>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</si>
  <si>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</si>
  <si>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</si>
  <si>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</si>
  <si>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</si>
  <si>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</si>
  <si>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</si>
  <si>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</si>
  <si>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</si>
  <si>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</si>
  <si>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</si>
  <si>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</si>
  <si>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</si>
  <si>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</si>
  <si>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</si>
  <si>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</si>
  <si>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</si>
  <si>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</si>
  <si>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</si>
  <si>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</si>
  <si>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</si>
  <si>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</si>
  <si>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</si>
  <si>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</si>
  <si>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</si>
  <si>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</si>
  <si>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</si>
  <si>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</si>
  <si>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</si>
  <si>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</si>
  <si>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</si>
  <si>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</si>
  <si>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</si>
  <si>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</si>
  <si>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</si>
  <si>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</si>
  <si>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</si>
  <si>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</si>
  <si>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</si>
  <si>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</si>
  <si>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</si>
  <si>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</si>
  <si>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</si>
  <si>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</si>
  <si>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</si>
  <si>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</si>
  <si>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</si>
  <si>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</si>
  <si>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</si>
  <si>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</si>
  <si>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</si>
  <si>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</si>
  <si>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</si>
  <si>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</si>
  <si>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</si>
  <si>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</si>
  <si>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</si>
  <si>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</si>
  <si>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</si>
  <si>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</si>
  <si>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</si>
  <si>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</si>
  <si>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</si>
  <si>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</si>
  <si>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</si>
  <si>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</si>
  <si>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</si>
  <si>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</si>
  <si>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</si>
  <si>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</si>
  <si>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</si>
  <si>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</si>
  <si>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</si>
  <si>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</si>
  <si>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</si>
  <si>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</si>
  <si>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</si>
  <si>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</si>
  <si>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</si>
  <si>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</si>
  <si>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</si>
  <si>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</si>
  <si>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</si>
  <si>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</si>
  <si>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</si>
  <si>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</si>
  <si>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</si>
  <si>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</si>
  <si>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</si>
  <si>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</si>
  <si>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</si>
  <si>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</si>
  <si>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</si>
  <si>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</si>
  <si>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</si>
  <si>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</si>
  <si>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</si>
  <si>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</si>
  <si>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</si>
  <si>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</si>
  <si>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</si>
  <si>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</si>
  <si>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</si>
  <si>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</si>
  <si>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</si>
  <si>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</si>
  <si>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</si>
  <si>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</si>
  <si>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</si>
  <si>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</si>
  <si>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</si>
  <si>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</si>
  <si>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</si>
  <si>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</si>
  <si>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</si>
  <si>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</si>
  <si>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</si>
  <si>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</si>
  <si>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</si>
  <si>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</si>
  <si>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</si>
  <si>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</si>
  <si>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</si>
  <si>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</si>
  <si>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</si>
  <si>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</si>
  <si>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</si>
  <si>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</si>
  <si>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</si>
  <si>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</si>
  <si>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</si>
  <si>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</si>
  <si>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</si>
  <si>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</si>
  <si>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</si>
  <si>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</si>
  <si>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</si>
  <si>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</si>
  <si>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</si>
  <si>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</si>
  <si>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</si>
  <si>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</si>
  <si>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</si>
  <si>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</si>
  <si>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</si>
  <si>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</si>
  <si>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</si>
  <si>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</si>
  <si>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</si>
  <si>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</si>
  <si>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</si>
  <si>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</si>
  <si>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</si>
  <si>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</si>
  <si>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</si>
  <si>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</si>
  <si>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</si>
  <si>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</si>
  <si>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</si>
  <si>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</si>
  <si>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</si>
  <si>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</si>
  <si>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</si>
  <si>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</si>
  <si>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</si>
  <si>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</si>
  <si>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</si>
  <si>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</si>
  <si>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</si>
  <si>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</si>
  <si>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</si>
  <si>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</si>
  <si>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</si>
  <si>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</si>
  <si>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</si>
  <si>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</si>
  <si>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</si>
  <si>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</si>
  <si>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</si>
  <si>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</si>
  <si>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</si>
  <si>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</si>
  <si>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</si>
  <si>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</si>
  <si>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</si>
  <si>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</si>
  <si>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</si>
  <si>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</si>
  <si>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</si>
  <si>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</si>
  <si>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</si>
  <si>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</si>
  <si>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</si>
  <si>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</si>
  <si>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</si>
  <si>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</si>
  <si>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</si>
  <si>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</si>
  <si>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</si>
  <si>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</si>
  <si>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</si>
  <si>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</si>
  <si>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</si>
  <si>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</si>
  <si>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</si>
  <si>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</si>
  <si>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</si>
  <si>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</si>
  <si>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</si>
  <si>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</si>
  <si>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</si>
  <si>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</si>
  <si>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</si>
  <si>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</si>
  <si>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</si>
  <si>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</si>
  <si>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</si>
  <si>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</si>
  <si>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</si>
  <si>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</si>
  <si>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</si>
  <si>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</si>
  <si>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</si>
  <si>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</si>
  <si>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</si>
  <si>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</si>
  <si>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</si>
  <si>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</si>
  <si>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</si>
  <si>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</si>
  <si>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</si>
  <si>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</si>
  <si>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</si>
  <si>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</si>
  <si>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</si>
  <si>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</si>
  <si>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</si>
  <si>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</si>
  <si>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</si>
  <si>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</si>
  <si>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</si>
  <si>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</si>
  <si>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</si>
  <si>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</si>
  <si>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</si>
  <si>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</si>
  <si>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</si>
  <si>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</si>
  <si>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</si>
  <si>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</si>
  <si>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</si>
  <si>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</si>
  <si>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</si>
  <si>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</si>
  <si>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</si>
  <si>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</si>
  <si>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</si>
  <si>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</si>
  <si>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</si>
  <si>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</si>
  <si>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</si>
  <si>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</si>
  <si>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</si>
  <si>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</si>
  <si>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</si>
  <si>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</si>
  <si>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</si>
  <si>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</si>
  <si>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</si>
  <si>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</si>
  <si>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</si>
  <si>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</si>
  <si>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</si>
  <si>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</si>
  <si>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</si>
  <si>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</si>
  <si>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</si>
  <si>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</si>
  <si>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</si>
  <si>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</si>
  <si>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</si>
  <si>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</si>
  <si>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</si>
  <si>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</si>
  <si>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</si>
  <si>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</si>
  <si>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</si>
  <si>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</si>
  <si>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</si>
  <si>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</si>
  <si>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</si>
  <si>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</si>
  <si>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</si>
  <si>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</si>
  <si>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</si>
  <si>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</si>
  <si>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</si>
  <si>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</si>
  <si>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</si>
  <si>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</si>
  <si>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</si>
  <si>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</si>
  <si>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</si>
  <si>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</si>
  <si>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</si>
  <si>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</si>
  <si>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</si>
  <si>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</si>
  <si>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</si>
  <si>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</si>
  <si>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</si>
  <si>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</si>
  <si>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</si>
  <si>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</si>
  <si>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</si>
  <si>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</si>
  <si>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</si>
  <si>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</si>
  <si>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</si>
  <si>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</si>
  <si>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</si>
  <si>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</si>
  <si>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</si>
  <si>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</si>
  <si>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</si>
  <si>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</si>
  <si>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</si>
  <si>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</si>
  <si>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</si>
  <si>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</si>
  <si>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</si>
  <si>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</si>
  <si>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</si>
  <si>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</si>
  <si>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</si>
  <si>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</si>
  <si>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</si>
  <si>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</si>
  <si>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</si>
  <si>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</si>
  <si>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</si>
  <si>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</si>
  <si>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</si>
  <si>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</si>
  <si>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</si>
  <si>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</si>
  <si>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</si>
  <si>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</si>
  <si>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</si>
  <si>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</si>
  <si>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</si>
  <si>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</si>
  <si>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</si>
  <si>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</si>
  <si>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</si>
  <si>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</si>
  <si>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</si>
  <si>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</si>
  <si>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</si>
  <si>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</si>
  <si>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</si>
  <si>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</si>
  <si>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</si>
  <si>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</si>
  <si>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</si>
  <si>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</si>
  <si>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</si>
  <si>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</si>
  <si>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</si>
  <si>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</si>
  <si>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</si>
  <si>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</si>
  <si>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</si>
  <si>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</si>
  <si>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</si>
  <si>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</si>
  <si>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</si>
  <si>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</si>
  <si>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</si>
  <si>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</si>
  <si>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</si>
  <si>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</si>
  <si>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</si>
  <si>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</si>
  <si>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</si>
  <si>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</si>
  <si>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</si>
  <si>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</si>
  <si>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</si>
  <si>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</si>
  <si>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</si>
  <si>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</si>
  <si>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</si>
  <si>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</si>
  <si>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</si>
  <si>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</si>
  <si>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</si>
  <si>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</si>
  <si>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</si>
  <si>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</si>
  <si>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</si>
  <si>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</si>
  <si>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</si>
  <si>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</si>
  <si>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</si>
  <si>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</si>
  <si>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</si>
  <si>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</si>
  <si>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</si>
  <si>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</si>
  <si>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</si>
  <si>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</si>
  <si>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</si>
  <si>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</si>
  <si>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</si>
  <si>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</si>
  <si>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</si>
  <si>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</si>
  <si>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</si>
  <si>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</si>
  <si>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</si>
  <si>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</si>
  <si>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</si>
  <si>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</si>
  <si>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</si>
  <si>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</si>
  <si>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</si>
  <si>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</si>
  <si>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</si>
  <si>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</si>
  <si>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</si>
  <si>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</si>
  <si>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</si>
  <si>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</si>
  <si>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</si>
  <si>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</si>
  <si>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</si>
  <si>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</si>
  <si>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</si>
  <si>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</si>
  <si>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</si>
  <si>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</si>
  <si>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</si>
  <si>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</si>
  <si>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</si>
  <si>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</si>
  <si>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</si>
  <si>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</si>
  <si>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</si>
  <si>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</si>
  <si>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</si>
  <si>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</si>
  <si>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</si>
  <si>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</si>
  <si>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</si>
  <si>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</si>
  <si>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</si>
  <si>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</si>
  <si>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</si>
  <si>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</si>
  <si>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</si>
  <si>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</si>
  <si>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</si>
  <si>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</si>
  <si>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</si>
  <si>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</si>
  <si>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</si>
  <si>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</si>
  <si>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</si>
  <si>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</si>
  <si>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</si>
  <si>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</si>
  <si>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</si>
  <si>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</si>
  <si>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</si>
  <si>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</si>
  <si>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</si>
  <si>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</si>
  <si>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</si>
  <si>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</si>
  <si>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</si>
  <si>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</si>
  <si>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</si>
  <si>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</si>
  <si>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</si>
  <si>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</si>
  <si>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</si>
  <si>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</si>
  <si>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</si>
  <si>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</si>
  <si>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</si>
  <si>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</si>
  <si>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</si>
  <si>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</si>
  <si>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</si>
  <si>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</si>
  <si>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</si>
  <si>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</si>
  <si>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</si>
  <si>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</si>
  <si>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</si>
  <si>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</si>
  <si>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</si>
  <si>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</si>
  <si>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</si>
  <si>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</si>
  <si>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</si>
  <si>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</si>
  <si>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</si>
  <si>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</si>
  <si>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</si>
  <si>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</si>
  <si>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</si>
  <si>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</si>
  <si>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</si>
  <si>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</si>
  <si>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</si>
  <si>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</si>
  <si>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</si>
  <si>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</si>
  <si>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</si>
  <si>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</si>
  <si>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</si>
  <si>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</si>
  <si>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</si>
  <si>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</si>
  <si>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</si>
  <si>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</si>
  <si>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</si>
  <si>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</si>
  <si>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</si>
  <si>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</si>
  <si>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</si>
  <si>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</si>
  <si>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</si>
  <si>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</si>
  <si>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</si>
  <si>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</si>
  <si>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</si>
  <si>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</si>
  <si>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</si>
  <si>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</si>
  <si>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</si>
  <si>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</si>
  <si>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</si>
  <si>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</si>
  <si>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</si>
  <si>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</si>
  <si>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</si>
  <si>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</si>
  <si>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</si>
  <si>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</si>
  <si>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</si>
  <si>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</si>
  <si>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</si>
  <si>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</si>
  <si>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</si>
  <si>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</si>
  <si>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</si>
  <si>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</si>
  <si>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</si>
  <si>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</si>
  <si>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</si>
  <si>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</si>
  <si>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</si>
  <si>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</si>
  <si>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</si>
  <si>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</si>
  <si>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</si>
  <si>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</si>
  <si>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</si>
  <si>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</si>
  <si>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</si>
  <si>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</si>
  <si>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</si>
  <si>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</si>
  <si>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</si>
  <si>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</si>
  <si>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</si>
  <si>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</si>
  <si>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</si>
  <si>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</si>
  <si>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</si>
  <si>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</si>
  <si>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</si>
  <si>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</si>
  <si>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</si>
  <si>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</si>
  <si>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</si>
  <si>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</si>
  <si>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</si>
  <si>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</si>
  <si>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</si>
  <si>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</si>
  <si>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</si>
  <si>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</si>
  <si>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</si>
  <si>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</si>
  <si>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</si>
  <si>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</si>
  <si>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</si>
  <si>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</si>
  <si>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</si>
  <si>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</si>
  <si>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</si>
  <si>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</si>
  <si>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</si>
  <si>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</si>
  <si>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</si>
  <si>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</si>
  <si>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</si>
  <si>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</si>
  <si>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</si>
  <si>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</si>
  <si>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</si>
  <si>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</si>
  <si>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</si>
  <si>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</si>
  <si>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</si>
  <si>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</si>
  <si>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</si>
  <si>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</si>
  <si>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</si>
  <si>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</si>
  <si>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</si>
  <si>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</si>
  <si>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</si>
  <si>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</si>
  <si>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</si>
  <si>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</si>
  <si>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</si>
  <si>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</si>
  <si>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</si>
  <si>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</si>
  <si>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</si>
  <si>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</si>
  <si>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</si>
  <si>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</si>
  <si>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</si>
  <si>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</si>
  <si>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</si>
  <si>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</si>
  <si>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</si>
  <si>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</si>
  <si>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</si>
  <si>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</si>
  <si>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</si>
  <si>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</si>
  <si>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</si>
  <si>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</si>
  <si>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</si>
  <si>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</si>
  <si>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</si>
  <si>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</si>
  <si>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</si>
  <si>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</si>
  <si>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</si>
  <si>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</si>
  <si>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</si>
  <si>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</si>
  <si>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</si>
  <si>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</si>
  <si>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</si>
  <si>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</si>
  <si>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</si>
  <si>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</si>
  <si>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</si>
  <si>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</si>
  <si>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</si>
  <si>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</si>
  <si>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</si>
  <si>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</si>
  <si>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</si>
  <si>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</si>
  <si>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</si>
  <si>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</si>
  <si>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</si>
  <si>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</si>
  <si>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</si>
  <si>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</si>
  <si>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</si>
  <si>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</si>
  <si>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</si>
  <si>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</si>
  <si>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</si>
  <si>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</si>
  <si>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</si>
  <si>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</si>
  <si>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</si>
  <si>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</si>
  <si>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</si>
  <si>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</si>
  <si>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</si>
  <si>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</si>
  <si>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</si>
  <si>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</si>
  <si>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</si>
  <si>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</si>
  <si>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</si>
  <si>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</si>
  <si>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</si>
  <si>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</si>
  <si>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</si>
  <si>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</si>
  <si>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</si>
  <si>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</si>
  <si>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</si>
  <si>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</si>
  <si>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</si>
  <si>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</si>
  <si>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</si>
  <si>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</si>
  <si>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</si>
  <si>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</si>
  <si>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</si>
  <si>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</si>
  <si>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</si>
  <si>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</si>
  <si>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</si>
  <si>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</si>
  <si>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</si>
  <si>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</si>
  <si>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</si>
  <si>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</si>
  <si>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</si>
  <si>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</si>
  <si>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</si>
  <si>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</si>
  <si>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</si>
  <si>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</si>
  <si>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</si>
  <si>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</si>
  <si>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</si>
  <si>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</si>
  <si>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</si>
  <si>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</si>
  <si>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</si>
  <si>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</si>
  <si>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</si>
  <si>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</si>
  <si>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</si>
  <si>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</si>
  <si>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</si>
  <si>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</si>
  <si>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</si>
  <si>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</si>
  <si>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</si>
  <si>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</si>
  <si>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</si>
  <si>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</si>
  <si>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</si>
  <si>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</si>
  <si>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</si>
  <si>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</si>
  <si>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</si>
  <si>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</si>
  <si>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</si>
  <si>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</si>
  <si>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</si>
  <si>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</si>
  <si>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</si>
  <si>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</si>
  <si>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</si>
  <si>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</si>
  <si>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</si>
  <si>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</si>
  <si>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</si>
  <si>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</si>
  <si>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</si>
  <si>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</si>
  <si>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</si>
  <si>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</si>
  <si>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</si>
  <si>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</si>
  <si>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</si>
  <si>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</si>
  <si>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</si>
  <si>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</si>
  <si>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</si>
  <si>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</si>
  <si>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</si>
  <si>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</si>
  <si>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</si>
  <si>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</si>
  <si>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</si>
  <si>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</si>
  <si>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</si>
  <si>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</si>
  <si>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</si>
  <si>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</si>
  <si>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</si>
  <si>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</si>
  <si>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</si>
  <si>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</si>
  <si>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</si>
  <si>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</si>
  <si>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</si>
  <si>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</si>
  <si>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</si>
  <si>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</si>
  <si>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</si>
  <si>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</si>
  <si>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</si>
  <si>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</si>
  <si>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</si>
  <si>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</si>
  <si>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</si>
  <si>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</si>
  <si>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</si>
  <si>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</si>
  <si>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</si>
  <si>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</si>
  <si>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</si>
  <si>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</si>
  <si>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</si>
  <si>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</si>
  <si>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</si>
  <si>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</si>
  <si>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</si>
  <si>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</si>
  <si>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</si>
  <si>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</si>
  <si>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</si>
  <si>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</si>
  <si>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</si>
  <si>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</si>
  <si>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</si>
  <si>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</si>
  <si>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</si>
  <si>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</si>
  <si>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</si>
  <si>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</si>
  <si>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</si>
  <si>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</si>
  <si>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</si>
  <si>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</si>
  <si>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</si>
  <si>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</si>
  <si>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</si>
  <si>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</si>
  <si>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</si>
  <si>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</si>
  <si>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</si>
  <si>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</si>
  <si>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</si>
  <si>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</si>
  <si>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</si>
  <si>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</si>
  <si>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</si>
  <si>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</si>
  <si>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</si>
  <si>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</si>
  <si>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</si>
  <si>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</si>
  <si>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</si>
  <si>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</si>
  <si>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</si>
  <si>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</si>
  <si>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</si>
  <si>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</si>
  <si>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</si>
  <si>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</si>
  <si>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</si>
  <si>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</si>
  <si>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</si>
  <si>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</si>
  <si>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</si>
  <si>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</si>
  <si>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</si>
  <si>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</si>
  <si>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</si>
  <si>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</si>
  <si>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</si>
  <si>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</si>
  <si>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</si>
  <si>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</si>
  <si>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</si>
  <si>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</si>
  <si>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</si>
  <si>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</si>
  <si>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</si>
  <si>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</si>
  <si>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</si>
  <si>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</si>
  <si>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</si>
  <si>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</si>
  <si>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</si>
  <si>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</si>
  <si>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</si>
  <si>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</si>
  <si>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</si>
  <si>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</si>
  <si>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</si>
  <si>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</si>
  <si>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</si>
  <si>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</si>
  <si>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</si>
  <si>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</si>
  <si>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</si>
  <si>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</si>
  <si>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</si>
  <si>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</si>
  <si>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</si>
  <si>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</si>
  <si>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</si>
  <si>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</si>
  <si>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</si>
  <si>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</si>
  <si>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</si>
  <si>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</si>
  <si>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</si>
  <si>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</si>
  <si>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</si>
  <si>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</si>
  <si>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</si>
  <si>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</si>
  <si>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</si>
  <si>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</si>
  <si>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</si>
  <si>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</si>
  <si>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</si>
  <si>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</si>
  <si>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</si>
  <si>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</si>
  <si>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</si>
  <si>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</si>
  <si>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</si>
  <si>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</si>
  <si>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</si>
  <si>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</si>
  <si>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</si>
  <si>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</si>
  <si>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</si>
  <si>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</si>
  <si>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</si>
  <si>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</si>
  <si>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</si>
  <si>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</si>
  <si>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</si>
  <si>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</si>
  <si>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</si>
  <si>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</si>
  <si>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</si>
  <si>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</si>
  <si>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</si>
  <si>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</si>
  <si>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</si>
  <si>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</si>
  <si>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</si>
  <si>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</si>
  <si>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</si>
  <si>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</si>
  <si>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</si>
  <si>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</si>
  <si>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</si>
  <si>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</si>
  <si>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</si>
  <si>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</si>
  <si>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</si>
  <si>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</si>
  <si>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</si>
  <si>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</si>
  <si>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</si>
  <si>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</si>
  <si>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</si>
  <si>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</si>
  <si>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</si>
  <si>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</si>
  <si>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</si>
  <si>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</si>
  <si>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</si>
  <si>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</si>
  <si>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</si>
  <si>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</si>
  <si>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</si>
  <si>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</si>
  <si>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</si>
  <si>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</si>
  <si>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</si>
  <si>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</si>
  <si>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</si>
  <si>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</si>
  <si>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</si>
  <si>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</si>
  <si>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</si>
  <si>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</si>
  <si>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</si>
  <si>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</si>
  <si>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</si>
  <si>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</si>
  <si>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</si>
  <si>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</si>
  <si>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</si>
  <si>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</si>
  <si>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</si>
  <si>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</si>
  <si>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</si>
  <si>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</si>
  <si>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</si>
  <si>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</si>
  <si>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</si>
  <si>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</si>
  <si>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</si>
  <si>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</si>
  <si>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</si>
  <si>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</si>
  <si>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</si>
  <si>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</si>
  <si>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</si>
  <si>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</si>
  <si>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</si>
  <si>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</si>
  <si>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</si>
  <si>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</si>
  <si>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</si>
  <si>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</si>
  <si>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</si>
  <si>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</si>
  <si>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</si>
  <si>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</si>
  <si>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</si>
  <si>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</si>
  <si>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</si>
  <si>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</si>
  <si>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</si>
  <si>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</si>
  <si>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</si>
  <si>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</si>
  <si>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</si>
  <si>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</si>
  <si>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</si>
  <si>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</si>
  <si>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</si>
  <si>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</si>
  <si>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</si>
  <si>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</si>
  <si>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</si>
  <si>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</si>
  <si>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</si>
  <si>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</si>
  <si>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</si>
  <si>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</si>
  <si>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</si>
  <si>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</si>
  <si>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</si>
  <si>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</si>
  <si>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</si>
  <si>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</si>
  <si>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</si>
  <si>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</si>
  <si>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</si>
  <si>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</si>
  <si>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</si>
  <si>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</si>
  <si>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</si>
  <si>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</si>
  <si>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</si>
  <si>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</si>
  <si>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</si>
  <si>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</si>
  <si>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</si>
  <si>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</si>
  <si>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</si>
  <si>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</si>
  <si>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</si>
  <si>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</si>
  <si>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</si>
  <si>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</si>
  <si>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</si>
  <si>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</si>
  <si>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</si>
  <si>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</si>
  <si>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</si>
  <si>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</si>
  <si>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</si>
  <si>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</si>
  <si>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</si>
  <si>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</si>
  <si>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</si>
  <si>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</si>
  <si>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</si>
  <si>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</si>
  <si>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</si>
  <si>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</si>
  <si>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</si>
  <si>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</si>
  <si>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</si>
  <si>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</si>
  <si>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</si>
  <si>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</si>
  <si>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</si>
  <si>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</si>
  <si>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</si>
  <si>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</si>
  <si>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</si>
  <si>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</si>
  <si>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</si>
  <si>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</si>
  <si>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</si>
  <si>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</si>
  <si>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</si>
  <si>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</si>
  <si>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</si>
  <si>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</si>
  <si>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</si>
  <si>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</si>
  <si>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</si>
  <si>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</si>
  <si>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</si>
  <si>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</si>
  <si>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</si>
  <si>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</si>
  <si>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</si>
  <si>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</si>
  <si>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</si>
  <si>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</si>
  <si>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</si>
  <si>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</si>
  <si>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</si>
  <si>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</si>
  <si>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</si>
  <si>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</si>
  <si>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</si>
  <si>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</si>
  <si>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</si>
  <si>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</si>
  <si>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</si>
  <si>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</si>
  <si>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</si>
  <si>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</si>
  <si>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</si>
  <si>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</si>
  <si>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</si>
  <si>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</si>
  <si>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</si>
  <si>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</si>
  <si>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</si>
  <si>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</si>
  <si>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</si>
  <si>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</si>
  <si>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</si>
  <si>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</si>
  <si>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</si>
  <si>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</si>
  <si>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</si>
  <si>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</si>
  <si>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</si>
  <si>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</si>
  <si>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</si>
  <si>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</si>
  <si>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</si>
  <si>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</si>
  <si>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</si>
  <si>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</si>
  <si>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</si>
  <si>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</si>
  <si>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</si>
  <si>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</si>
  <si>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</si>
  <si>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</si>
  <si>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</si>
  <si>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</si>
  <si>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</si>
  <si>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</si>
  <si>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</si>
  <si>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</si>
  <si>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</si>
  <si>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</si>
  <si>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</si>
  <si>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</si>
  <si>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</si>
  <si>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</si>
  <si>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</si>
  <si>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</si>
  <si>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</si>
  <si>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</si>
  <si>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</si>
  <si>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</si>
  <si>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</si>
  <si>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</si>
  <si>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</si>
  <si>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</si>
  <si>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</si>
  <si>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</si>
  <si>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</si>
  <si>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</si>
  <si>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</si>
  <si>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</si>
  <si>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</si>
  <si>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</si>
  <si>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</si>
  <si>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</si>
  <si>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</si>
  <si>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</si>
  <si>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</si>
  <si>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</si>
  <si>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</si>
  <si>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</si>
  <si>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</si>
  <si>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</si>
  <si>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</si>
  <si>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</si>
  <si>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</si>
  <si>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</si>
  <si>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</si>
  <si>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</si>
  <si>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</si>
  <si>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</si>
  <si>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</si>
  <si>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</si>
  <si>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</si>
  <si>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</si>
  <si>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</si>
  <si>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</si>
  <si>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</si>
  <si>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</si>
  <si>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</si>
  <si>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</si>
  <si>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</si>
  <si>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</si>
  <si>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</si>
  <si>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</si>
  <si>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</si>
  <si>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</si>
  <si>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</si>
  <si>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</si>
  <si>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</si>
  <si>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</si>
  <si>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</si>
  <si>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</si>
  <si>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</si>
  <si>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</si>
  <si>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</si>
  <si>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</si>
  <si>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</si>
  <si>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</si>
  <si>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</si>
  <si>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</si>
  <si>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</si>
  <si>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</si>
  <si>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</si>
  <si>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</si>
  <si>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</si>
  <si>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</si>
  <si>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</si>
  <si>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</si>
  <si>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</si>
  <si>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</si>
  <si>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</si>
  <si>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</si>
  <si>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</si>
  <si>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</si>
  <si>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</si>
  <si>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</si>
  <si>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</si>
  <si>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</si>
  <si>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</si>
  <si>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</si>
  <si>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</si>
  <si>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</si>
  <si>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</si>
  <si>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</si>
  <si>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</si>
  <si>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</si>
  <si>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</si>
  <si>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</si>
  <si>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</si>
  <si>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</si>
  <si>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</si>
  <si>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</si>
  <si>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</si>
  <si>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</si>
  <si>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</si>
  <si>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</si>
  <si>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</si>
  <si>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</si>
  <si>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</si>
  <si>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</si>
  <si>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</si>
  <si>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</si>
  <si>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</si>
  <si>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</si>
  <si>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</si>
  <si>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</si>
  <si>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</si>
  <si>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</si>
  <si>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</si>
  <si>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</si>
  <si>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</si>
  <si>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</si>
  <si>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</si>
  <si>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</si>
  <si>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</si>
  <si>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</si>
  <si>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</si>
  <si>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</si>
  <si>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</si>
  <si>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</si>
  <si>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</si>
  <si>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</si>
  <si>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</si>
  <si>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</si>
  <si>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</si>
  <si>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</si>
  <si>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</si>
  <si>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</si>
  <si>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</si>
  <si>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</si>
  <si>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</si>
  <si>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</si>
  <si>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</si>
  <si>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</si>
  <si>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</si>
  <si>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</si>
  <si>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</si>
  <si>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</si>
  <si>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</si>
  <si>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</si>
  <si>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</si>
  <si>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</si>
  <si>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</si>
  <si>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</si>
  <si>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</si>
  <si>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</si>
  <si>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</si>
  <si>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</si>
  <si>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</si>
  <si>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</si>
  <si>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</si>
  <si>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</si>
  <si>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</si>
  <si>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</si>
  <si>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</si>
  <si>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</si>
  <si>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</si>
  <si>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</si>
  <si>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</si>
  <si>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</si>
  <si>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</si>
  <si>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</si>
  <si>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</si>
  <si>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</si>
  <si>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</si>
  <si>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</si>
  <si>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</si>
  <si>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</si>
  <si>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</si>
  <si>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</si>
  <si>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</si>
  <si>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</si>
  <si>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</si>
  <si>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</si>
  <si>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</si>
  <si>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</si>
  <si>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</si>
  <si>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</si>
  <si>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</si>
  <si>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</si>
  <si>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</si>
  <si>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</si>
  <si>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</si>
  <si>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</si>
  <si>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</si>
  <si>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</si>
  <si>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</si>
  <si>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</si>
  <si>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</si>
  <si>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</si>
  <si>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</si>
  <si>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</si>
  <si>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</si>
  <si>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</si>
  <si>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</si>
  <si>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</si>
  <si>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</si>
  <si>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</si>
  <si>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</si>
  <si>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</si>
  <si>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</si>
  <si>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</si>
  <si>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</si>
  <si>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</si>
  <si>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</si>
  <si>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</si>
  <si>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</si>
  <si>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</si>
  <si>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</si>
  <si>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</si>
  <si>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</si>
  <si>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</si>
  <si>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</si>
  <si>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</si>
  <si>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</si>
  <si>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</si>
  <si>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</si>
  <si>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</si>
  <si>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</si>
  <si>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</si>
  <si>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</si>
  <si>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</si>
  <si>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</si>
  <si>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</si>
  <si>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</si>
  <si>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</si>
  <si>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</si>
  <si>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</si>
  <si>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</si>
  <si>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</si>
  <si>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</si>
  <si>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</si>
  <si>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</si>
  <si>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</si>
  <si>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</si>
  <si>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</si>
  <si>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</si>
  <si>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</si>
  <si>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</si>
  <si>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</si>
  <si>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</si>
  <si>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</si>
  <si>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</si>
  <si>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</si>
  <si>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</si>
  <si>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</si>
  <si>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</si>
  <si>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</si>
  <si>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</si>
  <si>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</si>
  <si>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</si>
  <si>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</si>
  <si>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</si>
  <si>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</si>
  <si>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</si>
  <si>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</si>
  <si>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</si>
  <si>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</si>
  <si>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</si>
  <si>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</si>
  <si>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</si>
  <si>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</si>
  <si>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</si>
  <si>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</si>
  <si>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</si>
  <si>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</si>
  <si>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</si>
  <si>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</si>
  <si>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</si>
  <si>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</si>
  <si>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</si>
  <si>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</si>
  <si>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</si>
  <si>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</si>
  <si>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</si>
  <si>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</si>
  <si>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</si>
  <si>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</si>
  <si>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</si>
  <si>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</si>
  <si>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</si>
  <si>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</si>
  <si>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</si>
  <si>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</si>
  <si>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</si>
  <si>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</si>
  <si>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</si>
  <si>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</si>
  <si>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</si>
  <si>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</si>
  <si>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</si>
  <si>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</si>
  <si>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</si>
  <si>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</si>
  <si>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</si>
  <si>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</si>
  <si>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</si>
  <si>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</si>
  <si>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</si>
  <si>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</si>
  <si>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</si>
  <si>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</si>
  <si>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</si>
  <si>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</si>
  <si>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</si>
  <si>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</si>
  <si>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</si>
  <si>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</si>
  <si>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</si>
  <si>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</si>
  <si>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</si>
  <si>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</si>
  <si>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</si>
  <si>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</si>
  <si>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</si>
  <si>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</si>
  <si>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</si>
  <si>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</si>
  <si>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</si>
  <si>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</si>
  <si>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</si>
  <si>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</si>
  <si>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</si>
  <si>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</si>
  <si>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</si>
  <si>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</si>
  <si>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</si>
  <si>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</si>
  <si>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</si>
  <si>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</si>
  <si>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</si>
  <si>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</si>
  <si>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</si>
  <si>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</si>
  <si>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</si>
  <si>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</si>
  <si>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</si>
  <si>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</si>
  <si>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</si>
  <si>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</si>
  <si>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</si>
  <si>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</si>
  <si>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</si>
  <si>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</si>
  <si>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</si>
  <si>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</si>
  <si>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</si>
  <si>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</si>
  <si>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</si>
  <si>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</si>
  <si>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</si>
  <si>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</si>
  <si>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</si>
  <si>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</si>
  <si>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</si>
  <si>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</si>
  <si>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</si>
  <si>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</si>
  <si>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</si>
  <si>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</si>
  <si>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</si>
  <si>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</si>
  <si>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</si>
  <si>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</si>
  <si>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</si>
  <si>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</si>
  <si>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</si>
  <si>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</si>
  <si>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</si>
  <si>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</si>
  <si>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</si>
  <si>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</si>
  <si>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</si>
  <si>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</si>
  <si>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</si>
  <si>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</si>
  <si>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</si>
  <si>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</si>
  <si>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</si>
  <si>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</si>
  <si>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</si>
  <si>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</si>
  <si>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</si>
  <si>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</si>
  <si>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</si>
  <si>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</si>
  <si>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</si>
  <si>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</si>
  <si>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</si>
  <si>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</si>
  <si>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</si>
  <si>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</si>
  <si>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</si>
  <si>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</si>
  <si>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</si>
  <si>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</si>
  <si>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</si>
  <si>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</si>
  <si>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</si>
  <si>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</si>
  <si>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</si>
  <si>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</si>
  <si>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</si>
  <si>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</si>
  <si>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</si>
  <si>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</si>
  <si>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</si>
  <si>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</si>
  <si>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</si>
  <si>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</si>
  <si>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</si>
  <si>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</si>
  <si>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</si>
  <si>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</si>
  <si>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</si>
  <si>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</si>
  <si>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</si>
  <si>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</si>
  <si>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</si>
  <si>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</si>
  <si>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</si>
  <si>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</si>
  <si>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</si>
  <si>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</si>
  <si>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</si>
  <si>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</si>
  <si>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</si>
  <si>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</si>
  <si>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</si>
  <si>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</si>
  <si>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</si>
  <si>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</si>
  <si>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</si>
  <si>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</si>
  <si>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</si>
  <si>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</si>
  <si>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</si>
  <si>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</si>
  <si>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</si>
  <si>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</si>
  <si>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</si>
  <si>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</si>
  <si>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</si>
  <si>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</si>
  <si>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</si>
  <si>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</si>
  <si>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</si>
  <si>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</si>
  <si>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</si>
  <si>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</si>
  <si>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</si>
  <si>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</si>
  <si>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</si>
  <si>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</si>
  <si>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</si>
  <si>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</si>
  <si>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</si>
  <si>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</si>
  <si>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</si>
  <si>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</si>
  <si>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</si>
  <si>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</si>
  <si>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</si>
  <si>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</si>
  <si>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</si>
  <si>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</si>
  <si>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</si>
  <si>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</si>
  <si>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</si>
  <si>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</si>
  <si>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</si>
  <si>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</si>
  <si>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</si>
  <si>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</si>
  <si>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</si>
  <si>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</si>
  <si>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</si>
  <si>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</si>
  <si>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</si>
  <si>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</si>
  <si>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</si>
  <si>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</si>
  <si>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</si>
  <si>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</si>
  <si>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</si>
  <si>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</si>
  <si>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</si>
  <si>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</si>
  <si>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</si>
  <si>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</si>
  <si>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</si>
  <si>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</si>
  <si>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</si>
  <si>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</si>
  <si>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</si>
  <si>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</si>
  <si>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</si>
  <si>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</si>
  <si>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</si>
  <si>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</si>
  <si>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</si>
  <si>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</si>
  <si>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</si>
  <si>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</si>
  <si>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</si>
  <si>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</si>
  <si>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</si>
  <si>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</si>
  <si>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</si>
  <si>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</si>
  <si>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</si>
  <si>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</si>
  <si>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</si>
  <si>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</si>
  <si>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</si>
  <si>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</si>
  <si>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</si>
  <si>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</si>
  <si>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</si>
  <si>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</si>
  <si>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</si>
  <si>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</si>
  <si>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</si>
  <si>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</si>
  <si>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</si>
  <si>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</si>
  <si>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</si>
  <si>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</si>
  <si>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</si>
  <si>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</si>
  <si>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</si>
  <si>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</si>
  <si>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</si>
  <si>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</si>
  <si>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</si>
  <si>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</si>
  <si>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</si>
  <si>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</si>
  <si>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</si>
  <si>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</si>
  <si>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</si>
  <si>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</si>
  <si>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</si>
  <si>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</si>
  <si>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</si>
  <si>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</si>
  <si>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</si>
  <si>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</si>
  <si>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</si>
  <si>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</si>
  <si>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</si>
  <si>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</si>
  <si>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</si>
  <si>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</si>
  <si>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</si>
  <si>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</si>
  <si>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</si>
  <si>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</si>
  <si>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</si>
  <si>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</si>
  <si>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</si>
  <si>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</si>
  <si>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</si>
  <si>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</si>
  <si>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</si>
  <si>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</si>
  <si>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</si>
  <si>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</si>
  <si>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</si>
  <si>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</si>
  <si>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</si>
  <si>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</si>
  <si>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</si>
  <si>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</si>
  <si>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</si>
  <si>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</si>
  <si>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</si>
  <si>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</si>
  <si>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</si>
  <si>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</si>
  <si>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</si>
  <si>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</si>
  <si>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</si>
  <si>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</si>
  <si>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</si>
  <si>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</si>
  <si>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</si>
  <si>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</si>
  <si>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</si>
  <si>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</si>
  <si>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</si>
  <si>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</si>
  <si>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</si>
  <si>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</si>
  <si>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</si>
  <si>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</si>
  <si>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</si>
  <si>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</si>
  <si>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</si>
  <si>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</si>
  <si>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</si>
  <si>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</si>
  <si>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</si>
  <si>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</si>
  <si>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</si>
  <si>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</si>
  <si>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</si>
  <si>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</si>
  <si>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</si>
  <si>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</si>
  <si>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</si>
  <si>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</si>
  <si>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</si>
  <si>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</si>
  <si>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</si>
  <si>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</si>
  <si>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</si>
  <si>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</si>
  <si>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</si>
  <si>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</si>
  <si>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</si>
  <si>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</si>
  <si>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</si>
  <si>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</si>
  <si>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</si>
  <si>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</si>
  <si>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</si>
  <si>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</si>
  <si>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</si>
  <si>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</si>
  <si>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</si>
  <si>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</si>
  <si>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</si>
  <si>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</si>
  <si>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</si>
  <si>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</si>
  <si>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</si>
  <si>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</si>
  <si>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</si>
  <si>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</si>
  <si>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</si>
  <si>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</si>
  <si>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</si>
  <si>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</si>
  <si>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</si>
  <si>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</si>
  <si>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</si>
  <si>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</si>
  <si>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</si>
  <si>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</si>
  <si>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</si>
  <si>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</si>
  <si>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</si>
  <si>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</si>
  <si>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</si>
  <si>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</si>
  <si>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</si>
  <si>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</si>
  <si>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</si>
  <si>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</si>
  <si>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</si>
  <si>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</si>
  <si>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</si>
  <si>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</si>
  <si>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</si>
  <si>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</si>
  <si>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</si>
  <si>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</si>
  <si>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</si>
  <si>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</si>
  <si>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</si>
  <si>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</si>
  <si>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</si>
  <si>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</si>
  <si>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</si>
  <si>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</si>
  <si>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</si>
  <si>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</si>
  <si>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</si>
  <si>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</si>
  <si>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</si>
  <si>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</si>
  <si>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</si>
  <si>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</si>
  <si>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</si>
  <si>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</si>
  <si>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</si>
  <si>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</si>
  <si>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</si>
  <si>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</si>
  <si>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</si>
  <si>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</si>
  <si>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</si>
  <si>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</si>
  <si>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</si>
  <si>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</si>
  <si>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</si>
  <si>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</si>
  <si>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</si>
  <si>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</si>
  <si>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</si>
  <si>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</si>
  <si>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</si>
  <si>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</si>
  <si>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</si>
  <si>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</si>
  <si>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</si>
  <si>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</si>
  <si>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</si>
  <si>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</si>
  <si>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</si>
  <si>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</si>
  <si>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</si>
  <si>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</si>
  <si>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</si>
  <si>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</si>
  <si>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</si>
  <si>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</si>
  <si>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</si>
  <si>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</si>
  <si>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</si>
  <si>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</si>
  <si>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</si>
  <si>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</si>
  <si>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</si>
  <si>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</si>
  <si>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</si>
  <si>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</si>
  <si>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</si>
  <si>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</si>
  <si>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</si>
  <si>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</si>
  <si>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</si>
  <si>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</si>
  <si>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</si>
  <si>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</si>
  <si>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</si>
  <si>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</si>
  <si>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</si>
  <si>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</si>
  <si>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</si>
  <si>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</si>
  <si>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</si>
  <si>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</si>
  <si>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</si>
  <si>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</si>
  <si>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</si>
  <si>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</si>
  <si>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</si>
  <si>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</si>
  <si>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</si>
  <si>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</si>
  <si>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</si>
  <si>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</si>
  <si>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</si>
  <si>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</si>
  <si>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</si>
  <si>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</si>
  <si>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</si>
  <si>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</si>
  <si>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</si>
  <si>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</si>
  <si>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</si>
  <si>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</si>
  <si>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</si>
  <si>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</si>
  <si>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</si>
  <si>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</si>
  <si>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</si>
  <si>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</si>
  <si>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</si>
  <si>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</si>
  <si>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</si>
  <si>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</si>
  <si>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</si>
  <si>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</si>
  <si>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</si>
  <si>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</si>
  <si>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</si>
  <si>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</si>
  <si>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</si>
  <si>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</si>
  <si>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</si>
  <si>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</si>
  <si>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</si>
  <si>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</si>
  <si>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</si>
  <si>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</si>
  <si>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</si>
  <si>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</si>
  <si>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</si>
  <si>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</si>
  <si>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</si>
  <si>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</si>
  <si>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</si>
  <si>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</si>
  <si>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</si>
  <si>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</si>
  <si>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</si>
  <si>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</si>
  <si>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</si>
  <si>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</si>
  <si>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</si>
  <si>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</si>
  <si>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</si>
  <si>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</si>
  <si>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</si>
  <si>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</si>
  <si>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</si>
  <si>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</si>
  <si>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</si>
  <si>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</si>
  <si>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</si>
  <si>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</si>
  <si>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</si>
  <si>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</si>
  <si>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</si>
  <si>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</si>
  <si>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</si>
  <si>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</si>
  <si>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</si>
  <si>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</si>
  <si>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</si>
  <si>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</si>
  <si>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</si>
  <si>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</si>
  <si>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</si>
  <si>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</si>
  <si>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</si>
  <si>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</si>
  <si>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</si>
  <si>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</si>
  <si>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</si>
  <si>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</si>
  <si>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</si>
  <si>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</si>
  <si>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</si>
  <si>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</si>
  <si>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</si>
  <si>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</si>
  <si>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</si>
  <si>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</si>
  <si>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</si>
  <si>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</si>
  <si>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</si>
  <si>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</si>
  <si>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</si>
  <si>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</si>
  <si>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</si>
  <si>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</si>
  <si>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</si>
  <si>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</si>
  <si>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</si>
  <si>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</si>
  <si>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</si>
  <si>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</si>
  <si>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</si>
  <si>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</si>
  <si>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</si>
  <si>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</si>
  <si>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</si>
  <si>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</si>
  <si>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</si>
  <si>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</si>
  <si>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</si>
  <si>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</si>
  <si>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</si>
  <si>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</si>
  <si>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</si>
  <si>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</si>
  <si>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</si>
  <si>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</si>
  <si>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</si>
  <si>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</si>
  <si>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</si>
  <si>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</si>
  <si>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</si>
  <si>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</si>
  <si>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</si>
  <si>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</si>
  <si>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</si>
  <si>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</si>
  <si>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</si>
  <si>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</si>
  <si>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</si>
  <si>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</si>
  <si>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</si>
  <si>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</si>
  <si>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</si>
  <si>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</si>
  <si>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</si>
  <si>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</si>
  <si>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</si>
  <si>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</si>
  <si>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</si>
  <si>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</si>
  <si>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</si>
  <si>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</si>
  <si>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</si>
  <si>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</si>
  <si>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</si>
  <si>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</si>
  <si>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</si>
  <si>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</si>
  <si>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</si>
  <si>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</si>
  <si>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</si>
  <si>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</si>
  <si>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</si>
  <si>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</si>
  <si>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</si>
  <si>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</si>
  <si>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</si>
  <si>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</si>
  <si>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</si>
  <si>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</si>
  <si>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</si>
  <si>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</si>
  <si>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</si>
  <si>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</si>
  <si>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</si>
  <si>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</si>
  <si>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</si>
  <si>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</si>
  <si>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</si>
  <si>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</si>
  <si>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</si>
  <si>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</si>
  <si>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</si>
  <si>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</si>
  <si>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</si>
  <si>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</si>
  <si>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</si>
  <si>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</si>
  <si>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</si>
  <si>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</si>
  <si>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</si>
  <si>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</si>
  <si>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</si>
  <si>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</si>
  <si>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</si>
  <si>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</si>
  <si>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</si>
  <si>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</si>
  <si>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</si>
  <si>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</si>
  <si>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</si>
  <si>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</si>
  <si>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</si>
  <si>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</si>
  <si>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</si>
  <si>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</si>
  <si>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</si>
  <si>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</si>
  <si>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</si>
  <si>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</si>
  <si>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</si>
  <si>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</si>
  <si>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</si>
  <si>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</si>
  <si>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</si>
  <si>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</si>
  <si>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</si>
  <si>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</si>
  <si>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</si>
  <si>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</si>
  <si>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</si>
  <si>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</si>
  <si>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</si>
  <si>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</si>
  <si>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</si>
  <si>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</si>
  <si>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</si>
  <si>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</si>
  <si>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</si>
  <si>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</si>
  <si>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</si>
  <si>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</si>
  <si>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</si>
  <si>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</si>
  <si>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</si>
  <si>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</si>
  <si>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</si>
  <si>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</si>
  <si>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</si>
  <si>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</si>
  <si>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</si>
  <si>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</si>
  <si>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</si>
  <si>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</si>
  <si>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</si>
  <si>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</si>
  <si>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</si>
  <si>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</si>
  <si>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</si>
  <si>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</si>
  <si>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</si>
  <si>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</si>
  <si>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</si>
  <si>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</si>
  <si>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</si>
  <si>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</si>
  <si>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</si>
  <si>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</si>
  <si>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</si>
  <si>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</si>
  <si>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</si>
  <si>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</si>
  <si>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</si>
  <si>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</si>
  <si>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</si>
  <si>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</si>
  <si>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</si>
  <si>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</si>
  <si>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</si>
  <si>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</si>
  <si>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</si>
  <si>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</si>
  <si>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</si>
  <si>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</si>
  <si>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</si>
  <si>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</si>
  <si>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</si>
  <si>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</si>
  <si>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</si>
  <si>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</si>
  <si>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</si>
  <si>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</si>
  <si>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</si>
  <si>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</si>
  <si>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</si>
  <si>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</si>
  <si>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</si>
  <si>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</si>
  <si>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</si>
  <si>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</si>
  <si>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</si>
  <si>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</si>
  <si>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</si>
  <si>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</si>
  <si>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</si>
  <si>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</si>
  <si>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</si>
  <si>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</si>
  <si>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</si>
  <si>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</si>
  <si>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</si>
  <si>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</si>
  <si>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</si>
  <si>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</si>
  <si>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</si>
  <si>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</si>
  <si>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</si>
  <si>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</si>
  <si>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</si>
  <si>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</si>
  <si>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</si>
  <si>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</si>
  <si>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</si>
  <si>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</si>
  <si>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</si>
  <si>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</si>
  <si>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</si>
  <si>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</si>
  <si>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</si>
  <si>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</si>
  <si>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</si>
  <si>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</si>
  <si>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</si>
  <si>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</si>
  <si>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</si>
  <si>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</si>
  <si>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</si>
  <si>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</si>
  <si>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</si>
  <si>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</si>
  <si>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</si>
  <si>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</si>
  <si>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</si>
  <si>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</si>
  <si>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</si>
  <si>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</si>
  <si>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</si>
  <si>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</si>
  <si>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</si>
  <si>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</si>
  <si>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</si>
  <si>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</si>
  <si>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</si>
  <si>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</si>
  <si>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</si>
  <si>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</si>
  <si>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</si>
  <si>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</si>
  <si>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</si>
  <si>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</si>
  <si>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</si>
  <si>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</si>
  <si>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</si>
  <si>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</si>
  <si>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</si>
  <si>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</si>
  <si>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</si>
  <si>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</si>
  <si>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</si>
  <si>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</si>
  <si>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</si>
  <si>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</si>
  <si>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</si>
  <si>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</si>
  <si>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</si>
  <si>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</si>
  <si>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</si>
  <si>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</si>
  <si>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</si>
  <si>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</si>
  <si>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</si>
  <si>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</si>
  <si>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</si>
  <si>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</si>
  <si>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</si>
  <si>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</si>
  <si>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</si>
  <si>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</si>
  <si>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</si>
  <si>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</si>
  <si>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</si>
  <si>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</si>
  <si>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</si>
  <si>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</si>
  <si>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</si>
  <si>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</si>
  <si>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</si>
  <si>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</si>
  <si>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</si>
  <si>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</si>
  <si>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</si>
  <si>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</si>
  <si>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</si>
  <si>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</si>
  <si>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</si>
  <si>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</si>
  <si>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</si>
  <si>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</si>
  <si>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</si>
  <si>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</si>
  <si>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</si>
  <si>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</si>
  <si>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</si>
  <si>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</si>
  <si>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</si>
  <si>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</si>
  <si>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</si>
  <si>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</si>
  <si>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</si>
  <si>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</si>
  <si>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</si>
  <si>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</si>
  <si>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</si>
  <si>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</si>
  <si>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</si>
  <si>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</si>
  <si>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</si>
  <si>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</si>
  <si>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</si>
  <si>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</si>
  <si>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</si>
  <si>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</si>
  <si>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</si>
  <si>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</si>
  <si>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</si>
  <si>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</si>
  <si>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</si>
  <si>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</si>
  <si>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</si>
  <si>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</si>
  <si>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</si>
  <si>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</si>
  <si>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</si>
  <si>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</si>
  <si>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</si>
  <si>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</si>
  <si>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</si>
  <si>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</si>
  <si>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</si>
  <si>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</si>
  <si>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</si>
  <si>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</si>
  <si>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</si>
  <si>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</si>
  <si>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</si>
  <si>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</si>
  <si>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</si>
  <si>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</si>
  <si>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</si>
  <si>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</si>
  <si>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</si>
  <si>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</si>
  <si>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</si>
  <si>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</si>
  <si>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</si>
  <si>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</si>
  <si>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</si>
  <si>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</si>
  <si>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</si>
  <si>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</si>
  <si>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</si>
  <si>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</si>
  <si>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</si>
  <si>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</si>
  <si>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</si>
  <si>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</si>
  <si>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</si>
  <si>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</si>
  <si>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</si>
  <si>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</si>
  <si>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</si>
  <si>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</si>
  <si>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</si>
  <si>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</si>
  <si>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</si>
  <si>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</si>
  <si>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</si>
  <si>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</si>
  <si>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</si>
  <si>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</si>
  <si>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</si>
  <si>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</si>
  <si>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</si>
  <si>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</si>
  <si>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</si>
  <si>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</si>
  <si>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</si>
  <si>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</si>
  <si>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</si>
  <si>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</si>
  <si>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</si>
  <si>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</si>
  <si>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</si>
  <si>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</si>
  <si>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</si>
  <si>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</si>
  <si>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</si>
  <si>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</si>
  <si>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</si>
  <si>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</si>
  <si>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</si>
  <si>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</si>
  <si>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</si>
  <si>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</si>
  <si>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</si>
  <si>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</si>
  <si>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</si>
  <si>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</si>
  <si>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</si>
  <si>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</si>
  <si>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</si>
  <si>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</si>
  <si>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</si>
  <si>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</si>
  <si>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</si>
  <si>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</si>
  <si>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</si>
  <si>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</si>
  <si>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</si>
  <si>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</si>
  <si>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</si>
  <si>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</si>
  <si>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</si>
  <si>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</si>
  <si>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</si>
  <si>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</si>
  <si>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</si>
  <si>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</si>
  <si>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</si>
  <si>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</si>
  <si>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</si>
  <si>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</si>
  <si>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</si>
  <si>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</si>
  <si>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</si>
  <si>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</si>
  <si>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</si>
  <si>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</si>
  <si>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</si>
  <si>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</si>
  <si>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</si>
  <si>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</si>
  <si>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</si>
  <si>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</si>
  <si>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</si>
  <si>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</si>
  <si>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</si>
  <si>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</si>
  <si>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</si>
  <si>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</si>
  <si>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</si>
  <si>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</si>
  <si>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</si>
  <si>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</si>
  <si>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</si>
  <si>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</si>
  <si>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</si>
  <si>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</si>
  <si>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</si>
  <si>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</si>
  <si>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</si>
  <si>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</si>
  <si>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</si>
  <si>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</si>
  <si>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</si>
  <si>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</si>
  <si>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</si>
  <si>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</si>
  <si>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</si>
  <si>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</si>
  <si>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</si>
  <si>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</si>
  <si>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</si>
  <si>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</si>
  <si>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</si>
  <si>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</si>
  <si>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</si>
  <si>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</si>
  <si>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</si>
  <si>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</si>
  <si>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</si>
  <si>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</si>
  <si>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</si>
  <si>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</si>
  <si>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</si>
  <si>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</si>
  <si>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</si>
  <si>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</si>
  <si>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</si>
  <si>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</si>
  <si>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</si>
  <si>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</si>
  <si>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</si>
  <si>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</si>
  <si>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</si>
  <si>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</si>
  <si>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</si>
  <si>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</si>
  <si>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</si>
  <si>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</si>
  <si>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</si>
  <si>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</si>
  <si>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</si>
  <si>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</si>
  <si>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</si>
  <si>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</si>
  <si>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</si>
  <si>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</si>
  <si>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</si>
  <si>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</si>
  <si>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</si>
  <si>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</si>
  <si>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</si>
  <si>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</si>
  <si>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</si>
  <si>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</si>
  <si>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</si>
  <si>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</si>
  <si>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</si>
  <si>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</si>
  <si>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</si>
  <si>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</si>
  <si>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</si>
  <si>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</si>
  <si>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</si>
  <si>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</si>
  <si>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</si>
  <si>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</si>
  <si>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</si>
  <si>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</si>
  <si>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</si>
  <si>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</si>
  <si>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</si>
  <si>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</si>
  <si>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</si>
  <si>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</si>
  <si>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</si>
  <si>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</si>
  <si>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</si>
  <si>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</si>
  <si>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</si>
  <si>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</si>
  <si>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</si>
  <si>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</si>
  <si>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</si>
  <si>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</si>
  <si>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</si>
  <si>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</si>
  <si>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</si>
  <si>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</si>
  <si>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</si>
  <si>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</si>
  <si>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</si>
  <si>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</si>
  <si>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</si>
  <si>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</si>
  <si>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</si>
  <si>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</si>
  <si>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</si>
  <si>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</si>
  <si>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</si>
  <si>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</si>
  <si>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</si>
  <si>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</si>
  <si>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</si>
  <si>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</si>
  <si>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</si>
  <si>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</si>
  <si>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</si>
  <si>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</si>
  <si>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</si>
  <si>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</si>
  <si>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</si>
  <si>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</si>
  <si>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</si>
  <si>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</si>
  <si>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</si>
  <si>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</si>
  <si>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</si>
  <si>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</si>
  <si>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</si>
  <si>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</si>
  <si>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</si>
  <si>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</si>
  <si>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</si>
  <si>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</si>
  <si>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</si>
  <si>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</si>
  <si>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</si>
  <si>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</si>
  <si>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</si>
  <si>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</si>
  <si>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</si>
  <si>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</si>
  <si>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</si>
  <si>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</si>
  <si>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</si>
  <si>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</si>
  <si>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</si>
  <si>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</si>
  <si>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</si>
  <si>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</si>
  <si>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</si>
  <si>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</si>
  <si>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</si>
  <si>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</si>
  <si>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</si>
  <si>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</si>
  <si>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</si>
  <si>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</si>
  <si>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</si>
  <si>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</si>
  <si>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</si>
  <si>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</si>
  <si>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</si>
  <si>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</si>
  <si>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</si>
  <si>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</si>
  <si>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</si>
  <si>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</si>
  <si>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</si>
  <si>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</si>
  <si>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</si>
  <si>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</si>
  <si>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</si>
  <si>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</si>
  <si>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</si>
  <si>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</si>
  <si>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</si>
  <si>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</si>
  <si>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</si>
  <si>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</si>
  <si>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</si>
  <si>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</si>
  <si>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</si>
  <si>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</si>
  <si>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</si>
  <si>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</si>
  <si>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</si>
  <si>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</si>
  <si>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</si>
  <si>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</si>
  <si>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</si>
  <si>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</si>
  <si>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</si>
  <si>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</si>
  <si>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</si>
  <si>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</si>
  <si>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</si>
  <si>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</si>
  <si>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</si>
  <si>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</si>
  <si>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</si>
  <si>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</si>
  <si>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</si>
  <si>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</si>
  <si>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</si>
  <si>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</si>
  <si>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</si>
  <si>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</si>
  <si>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</si>
  <si>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</si>
  <si>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</si>
  <si>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</si>
  <si>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</si>
  <si>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</si>
  <si>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</si>
  <si>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</si>
  <si>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</si>
  <si>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</si>
  <si>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</si>
  <si>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</si>
  <si>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</si>
  <si>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</si>
  <si>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</si>
  <si>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</si>
  <si>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</si>
  <si>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</si>
  <si>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</si>
  <si>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</si>
  <si>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</si>
  <si>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</si>
  <si>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</si>
  <si>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</si>
  <si>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</si>
  <si>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</si>
  <si>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</si>
  <si>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</si>
  <si>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</si>
  <si>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</si>
  <si>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</si>
  <si>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</si>
  <si>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</si>
  <si>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</si>
  <si>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</si>
  <si>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</si>
  <si>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</si>
  <si>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</si>
  <si>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</si>
  <si>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</si>
  <si>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</si>
  <si>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</si>
  <si>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</si>
  <si>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</si>
  <si>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</si>
  <si>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</si>
  <si>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</si>
  <si>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</si>
  <si>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</si>
  <si>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</si>
  <si>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</si>
  <si>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</si>
  <si>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</si>
  <si>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</si>
  <si>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</si>
  <si>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</si>
  <si>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</si>
  <si>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</si>
  <si>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</si>
  <si>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</si>
  <si>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</si>
  <si>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</si>
  <si>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</si>
  <si>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</si>
  <si>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</si>
  <si>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</si>
  <si>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</si>
  <si>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</si>
  <si>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</si>
  <si>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</si>
  <si>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</si>
  <si>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</si>
  <si>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</si>
  <si>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</si>
  <si>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</si>
  <si>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</si>
  <si>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</si>
  <si>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</si>
  <si>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</si>
  <si>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</si>
  <si>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</si>
  <si>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</si>
  <si>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</si>
  <si>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</si>
  <si>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</si>
  <si>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</si>
  <si>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</si>
  <si>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</si>
  <si>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</si>
  <si>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</si>
  <si>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</si>
  <si>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</si>
  <si>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</si>
  <si>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</si>
  <si>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</si>
  <si>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</si>
  <si>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</si>
  <si>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</si>
  <si>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</si>
  <si>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</si>
  <si>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</si>
  <si>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</si>
  <si>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</si>
  <si>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</si>
  <si>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</si>
  <si>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</si>
  <si>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</si>
  <si>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</si>
  <si>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</si>
  <si>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</si>
  <si>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</si>
  <si>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</si>
  <si>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</si>
  <si>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</si>
  <si>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</si>
  <si>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</si>
  <si>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</si>
  <si>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</si>
  <si>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</si>
  <si>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</si>
  <si>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</si>
  <si>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</si>
  <si>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</si>
  <si>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</si>
  <si>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</si>
  <si>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</si>
  <si>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</si>
  <si>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</si>
  <si>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</si>
  <si>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</si>
  <si>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</si>
  <si>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</si>
  <si>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</si>
  <si>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</si>
  <si>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</si>
  <si>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</si>
  <si>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</si>
  <si>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</si>
  <si>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</si>
  <si>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</si>
  <si>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</si>
  <si>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</si>
  <si>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</si>
  <si>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</si>
  <si>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</si>
  <si>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</si>
  <si>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</si>
  <si>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</si>
  <si>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</si>
  <si>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</si>
  <si>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</si>
  <si>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</si>
  <si>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</si>
  <si>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</si>
  <si>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</si>
  <si>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</si>
  <si>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</si>
  <si>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</si>
  <si>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</si>
  <si>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</si>
  <si>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</si>
  <si>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</si>
  <si>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</si>
  <si>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</si>
  <si>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</si>
  <si>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</si>
  <si>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</si>
  <si>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</si>
  <si>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</si>
  <si>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</si>
  <si>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</si>
  <si>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</si>
  <si>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</si>
  <si>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</si>
  <si>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</si>
  <si>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</si>
  <si>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</si>
  <si>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</si>
  <si>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</si>
  <si>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</si>
  <si>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</si>
  <si>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</si>
  <si>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</si>
  <si>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</si>
  <si>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</si>
  <si>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</si>
  <si>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</si>
  <si>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</si>
  <si>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</si>
  <si>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</si>
  <si>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</si>
  <si>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</si>
  <si>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</si>
  <si>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</si>
  <si>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</si>
  <si>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</si>
  <si>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</si>
  <si>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</si>
  <si>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</si>
  <si>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</si>
  <si>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</si>
  <si>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</si>
  <si>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</si>
  <si>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</si>
  <si>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</si>
  <si>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</si>
  <si>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</si>
  <si>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</si>
  <si>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</si>
  <si>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</si>
  <si>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</si>
  <si>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</si>
  <si>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</si>
  <si>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</si>
  <si>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</si>
  <si>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</si>
  <si>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</si>
  <si>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</si>
  <si>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</si>
  <si>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</si>
  <si>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</si>
  <si>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</si>
  <si>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</si>
  <si>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</si>
  <si>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</si>
  <si>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</si>
  <si>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</si>
  <si>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</si>
  <si>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</si>
  <si>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</si>
  <si>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</si>
  <si>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</si>
  <si>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</si>
  <si>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</si>
  <si>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</si>
  <si>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</si>
  <si>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</si>
  <si>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</si>
  <si>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</si>
  <si>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</si>
  <si>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</si>
  <si>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</si>
  <si>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</si>
  <si>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</si>
  <si>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</si>
  <si>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</si>
  <si>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</si>
  <si>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</si>
  <si>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</si>
  <si>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</si>
  <si>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</si>
  <si>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</si>
  <si>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</si>
  <si>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</si>
  <si>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</si>
  <si>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</si>
  <si>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</si>
  <si>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</si>
  <si>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</si>
  <si>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</si>
  <si>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</si>
  <si>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</si>
  <si>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</si>
  <si>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</si>
  <si>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</si>
  <si>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</si>
  <si>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</si>
  <si>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</si>
  <si>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</si>
  <si>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</si>
  <si>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</si>
  <si>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</si>
  <si>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</si>
  <si>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</si>
  <si>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</si>
  <si>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</si>
  <si>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</si>
  <si>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</si>
  <si>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</si>
  <si>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</si>
  <si>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</si>
  <si>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</si>
  <si>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</si>
  <si>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</si>
  <si>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</si>
  <si>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</si>
  <si>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</si>
  <si>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</si>
  <si>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</si>
  <si>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</si>
  <si>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</si>
  <si>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</si>
  <si>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</si>
  <si>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</si>
  <si>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</si>
  <si>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</si>
  <si>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</si>
  <si>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</si>
  <si>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</si>
  <si>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</si>
  <si>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</si>
  <si>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</si>
  <si>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</si>
  <si>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</si>
  <si>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</si>
  <si>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</si>
  <si>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</si>
  <si>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</si>
  <si>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</si>
  <si>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</si>
  <si>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</si>
  <si>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</si>
  <si>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</si>
  <si>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</si>
  <si>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</si>
  <si>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</si>
  <si>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</si>
  <si>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</si>
  <si>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</si>
  <si>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</si>
  <si>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</si>
  <si>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</si>
  <si>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</si>
  <si>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</si>
  <si>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</si>
  <si>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</si>
  <si>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</si>
  <si>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</si>
  <si>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</si>
  <si>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</si>
  <si>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</si>
  <si>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</si>
  <si>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</si>
  <si>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</si>
  <si>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</si>
  <si>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</si>
  <si>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</si>
  <si>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</si>
  <si>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</si>
  <si>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</si>
  <si>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</si>
  <si>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</si>
  <si>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</si>
  <si>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</si>
  <si>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</si>
  <si>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</si>
  <si>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</si>
  <si>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</si>
  <si>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</si>
  <si>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</si>
  <si>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</si>
  <si>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</si>
  <si>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</si>
  <si>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</si>
  <si>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</si>
  <si>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</si>
  <si>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</si>
  <si>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</si>
  <si>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</si>
  <si>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</si>
  <si>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</si>
  <si>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</si>
  <si>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</si>
  <si>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</si>
  <si>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</si>
  <si>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</si>
  <si>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</si>
  <si>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</si>
  <si>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</si>
  <si>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</si>
  <si>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</si>
  <si>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</si>
  <si>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</si>
  <si>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</si>
  <si>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</si>
  <si>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</si>
  <si>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</si>
  <si>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</si>
  <si>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</si>
  <si>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</si>
  <si>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</si>
  <si>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</si>
  <si>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</si>
  <si>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</si>
  <si>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</si>
  <si>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</si>
  <si>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</si>
  <si>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</si>
  <si>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</si>
  <si>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</si>
  <si>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</si>
  <si>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</si>
  <si>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</si>
  <si>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</si>
  <si>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</si>
  <si>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</si>
  <si>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</si>
  <si>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</si>
  <si>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</si>
  <si>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</si>
  <si>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</si>
  <si>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</si>
  <si>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</si>
  <si>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</si>
  <si>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</si>
  <si>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</si>
  <si>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</si>
  <si>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</si>
  <si>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</si>
  <si>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</si>
  <si>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</si>
  <si>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</si>
  <si>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</si>
  <si>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</si>
  <si>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</si>
  <si>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</si>
  <si>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</si>
  <si>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</si>
  <si>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</si>
  <si>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</si>
  <si>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</si>
  <si>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</si>
  <si>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</si>
  <si>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</si>
  <si>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</si>
  <si>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</si>
  <si>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</si>
  <si>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</si>
  <si>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</si>
  <si>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</si>
  <si>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</si>
  <si>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</si>
  <si>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</si>
  <si>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</si>
  <si>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</si>
  <si>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</si>
  <si>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</si>
  <si>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</si>
  <si>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</si>
  <si>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</si>
  <si>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</si>
  <si>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</si>
  <si>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</si>
  <si>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</si>
  <si>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</si>
  <si>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</si>
  <si>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</si>
  <si>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</si>
  <si>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</si>
  <si>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</si>
  <si>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</si>
  <si>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</si>
  <si>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</si>
  <si>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</si>
  <si>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</si>
  <si>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</si>
  <si>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</si>
  <si>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</si>
  <si>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</si>
  <si>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</si>
  <si>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</si>
  <si>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</si>
  <si>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</si>
  <si>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</si>
  <si>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</si>
  <si>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</si>
  <si>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</si>
  <si>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</si>
  <si>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</si>
  <si>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</si>
  <si>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</si>
  <si>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</si>
  <si>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</si>
  <si>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</si>
  <si>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</si>
  <si>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</si>
  <si>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</si>
  <si>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</si>
  <si>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</si>
  <si>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</si>
  <si>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</si>
  <si>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</si>
  <si>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</si>
  <si>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</si>
  <si>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</si>
  <si>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</si>
  <si>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</si>
  <si>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</si>
  <si>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</si>
  <si>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</si>
  <si>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</si>
  <si>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</si>
  <si>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</si>
  <si>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</si>
  <si>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</si>
  <si>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</si>
  <si>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</si>
  <si>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</si>
  <si>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</si>
  <si>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</si>
  <si>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</si>
  <si>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</si>
  <si>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</si>
  <si>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</si>
  <si>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</si>
  <si>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</si>
  <si>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</si>
  <si>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</si>
  <si>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</si>
  <si>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</si>
  <si>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</si>
  <si>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</si>
  <si>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</si>
  <si>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</si>
  <si>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</si>
  <si>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</si>
  <si>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</si>
  <si>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</si>
  <si>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</si>
  <si>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</si>
  <si>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</si>
  <si>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</si>
  <si>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</si>
  <si>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</si>
  <si>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</si>
  <si>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</si>
  <si>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</si>
  <si>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</si>
  <si>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</si>
  <si>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</si>
  <si>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</si>
  <si>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</si>
  <si>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</si>
  <si>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</si>
  <si>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</si>
  <si>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</si>
  <si>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</si>
  <si>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</si>
  <si>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</si>
  <si>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</si>
  <si>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</si>
  <si>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</si>
  <si>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</si>
  <si>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</si>
  <si>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</si>
  <si>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</si>
  <si>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</si>
  <si>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</si>
  <si>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</si>
  <si>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</si>
  <si>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</si>
  <si>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</si>
  <si>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</si>
  <si>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</si>
  <si>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</si>
  <si>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</si>
  <si>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</si>
  <si>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</si>
  <si>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</si>
  <si>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</si>
  <si>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</si>
  <si>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</si>
  <si>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</si>
  <si>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</si>
  <si>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</si>
  <si>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</si>
  <si>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</si>
  <si>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</si>
  <si>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</si>
  <si>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</si>
  <si>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</si>
  <si>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</si>
  <si>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</si>
  <si>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</si>
  <si>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</si>
  <si>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</si>
  <si>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</si>
  <si>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</si>
  <si>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</si>
  <si>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</si>
  <si>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</si>
  <si>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</si>
  <si>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</si>
  <si>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</si>
  <si>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</si>
  <si>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</si>
  <si>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</si>
  <si>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</si>
  <si>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</si>
  <si>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</si>
  <si>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</si>
  <si>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</si>
  <si>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</si>
  <si>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</si>
  <si>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</si>
  <si>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</si>
  <si>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</si>
  <si>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</si>
  <si>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</si>
  <si>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</si>
  <si>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</si>
  <si>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</si>
  <si>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</si>
  <si>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</si>
  <si>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</si>
  <si>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</si>
  <si>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</si>
  <si>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</si>
  <si>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</si>
  <si>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</si>
  <si>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</si>
  <si>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</si>
  <si>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</si>
  <si>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</si>
  <si>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</si>
  <si>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</si>
  <si>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</si>
  <si>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</si>
  <si>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</si>
  <si>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</si>
  <si>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</si>
  <si>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</si>
  <si>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</si>
  <si>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</si>
  <si>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</si>
  <si>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</si>
  <si>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</si>
  <si>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</si>
  <si>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</si>
  <si>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</si>
  <si>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</si>
  <si>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</si>
  <si>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</si>
  <si>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</si>
  <si>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</si>
  <si>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</si>
  <si>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</si>
  <si>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</si>
  <si>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</si>
  <si>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</si>
  <si>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</si>
  <si>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</si>
  <si>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</si>
  <si>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</si>
  <si>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</si>
  <si>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</si>
  <si>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</si>
  <si>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</si>
  <si>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</si>
  <si>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</si>
  <si>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</si>
  <si>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</si>
  <si>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</si>
  <si>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</si>
  <si>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</si>
  <si>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</si>
  <si>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</si>
  <si>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</si>
  <si>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</si>
  <si>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</si>
  <si>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</si>
  <si>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</si>
  <si>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</si>
  <si>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</si>
  <si>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</si>
  <si>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</si>
  <si>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</si>
  <si>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</si>
  <si>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</si>
  <si>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</si>
  <si>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</si>
  <si>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</si>
  <si>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</si>
  <si>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</si>
  <si>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</si>
  <si>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</si>
  <si>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</si>
  <si>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</si>
  <si>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</si>
  <si>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</si>
  <si>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</si>
  <si>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</si>
  <si>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</si>
  <si>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</si>
  <si>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</si>
  <si>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</si>
  <si>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</si>
  <si>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</si>
  <si>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</si>
  <si>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</si>
  <si>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</si>
  <si>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</si>
  <si>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</si>
  <si>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</si>
  <si>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</si>
  <si>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</si>
  <si>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</si>
  <si>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</si>
  <si>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</si>
  <si>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</si>
  <si>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</si>
  <si>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</si>
  <si>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</si>
  <si>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</si>
  <si>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</si>
  <si>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</si>
  <si>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</si>
  <si>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</si>
  <si>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</si>
  <si>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</si>
  <si>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</si>
  <si>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</si>
  <si>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</si>
  <si>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</si>
  <si>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</si>
  <si>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</si>
  <si>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</si>
  <si>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</si>
  <si>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</si>
  <si>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</si>
  <si>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</si>
  <si>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</si>
  <si>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</si>
  <si>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</si>
  <si>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</si>
  <si>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</si>
  <si>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</si>
  <si>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</si>
  <si>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</si>
  <si>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</si>
  <si>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</si>
  <si>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</si>
  <si>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</si>
  <si>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</si>
  <si>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</si>
  <si>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</si>
  <si>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</si>
  <si>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</si>
  <si>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</si>
  <si>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</si>
  <si>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</si>
  <si>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</si>
  <si>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</si>
  <si>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</si>
  <si>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</si>
  <si>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</si>
  <si>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</si>
  <si>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</si>
  <si>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</si>
  <si>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</si>
  <si>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</si>
  <si>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</si>
  <si>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</si>
  <si>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</si>
  <si>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</si>
  <si>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</si>
  <si>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</si>
  <si>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</si>
  <si>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</si>
  <si>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</si>
  <si>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</si>
  <si>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</si>
  <si>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</si>
  <si>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</si>
  <si>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</si>
  <si>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</si>
  <si>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</si>
  <si>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</si>
  <si>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</si>
  <si>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</si>
  <si>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</si>
  <si>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</si>
  <si>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</si>
  <si>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</si>
  <si>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</si>
  <si>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</si>
  <si>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</si>
  <si>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</si>
  <si>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</si>
  <si>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</si>
  <si>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</si>
  <si>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</si>
  <si>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</si>
  <si>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</si>
  <si>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</si>
  <si>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</si>
  <si>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</si>
  <si>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</si>
  <si>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</si>
  <si>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</si>
  <si>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</si>
  <si>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</si>
  <si>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</si>
  <si>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</si>
  <si>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</si>
  <si>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</si>
  <si>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</si>
  <si>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</si>
  <si>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</si>
  <si>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</si>
  <si>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</si>
  <si>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</si>
  <si>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</si>
  <si>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</si>
  <si>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</si>
  <si>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</si>
  <si>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</si>
  <si>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</si>
  <si>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</si>
  <si>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</si>
  <si>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</si>
  <si>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</si>
  <si>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</si>
  <si>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</si>
  <si>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</si>
  <si>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</si>
  <si>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</si>
  <si>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</si>
  <si>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</si>
  <si>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</si>
  <si>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</si>
  <si>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</si>
  <si>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</si>
  <si>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</si>
  <si>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</si>
  <si>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</si>
  <si>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</si>
  <si>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</si>
  <si>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</si>
  <si>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</si>
  <si>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</si>
  <si>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</si>
  <si>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</si>
  <si>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</si>
  <si>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</si>
  <si>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</si>
  <si>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</si>
  <si>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</si>
  <si>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</si>
  <si>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</si>
  <si>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</si>
  <si>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</si>
  <si>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</si>
  <si>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</si>
  <si>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</si>
  <si>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</si>
  <si>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</si>
  <si>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</si>
  <si>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</si>
  <si>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</si>
  <si>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</si>
  <si>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</si>
  <si>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</si>
  <si>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</si>
  <si>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</si>
  <si>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</si>
  <si>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</si>
  <si>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</si>
  <si>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</si>
  <si>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</si>
  <si>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</si>
  <si>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</si>
  <si>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</si>
  <si>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</si>
  <si>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</si>
  <si>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</si>
  <si>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</si>
  <si>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</si>
  <si>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</si>
  <si>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</si>
  <si>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</si>
  <si>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</si>
  <si>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</si>
  <si>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</si>
  <si>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</si>
  <si>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</si>
  <si>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</si>
  <si>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</si>
  <si>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</si>
  <si>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</si>
  <si>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</si>
  <si>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</si>
  <si>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</si>
  <si>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</si>
  <si>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</si>
  <si>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</si>
  <si>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</si>
  <si>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</si>
  <si>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</si>
  <si>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</si>
  <si>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</si>
  <si>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</si>
  <si>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</si>
  <si>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</si>
  <si>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</si>
  <si>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</si>
  <si>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</si>
  <si>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</si>
  <si>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</si>
  <si>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</si>
  <si>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</si>
  <si>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</si>
  <si>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</si>
  <si>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</si>
  <si>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</si>
  <si>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</si>
  <si>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</si>
  <si>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</si>
  <si>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</si>
  <si>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</si>
  <si>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</si>
  <si>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</si>
  <si>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</si>
  <si>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</si>
  <si>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</si>
  <si>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</si>
  <si>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</si>
  <si>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</si>
  <si>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</si>
  <si>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</si>
  <si>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</si>
  <si>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</si>
  <si>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</si>
  <si>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</si>
  <si>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</si>
  <si>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</si>
  <si>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</si>
  <si>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</si>
  <si>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</si>
  <si>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</si>
  <si>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</si>
  <si>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</si>
  <si>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</si>
  <si>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</si>
  <si>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</si>
  <si>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</si>
  <si>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</si>
  <si>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</si>
  <si>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</si>
  <si>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</si>
  <si>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</si>
  <si>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</si>
  <si>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</si>
  <si>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</si>
  <si>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</si>
  <si>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</si>
  <si>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</si>
  <si>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</si>
  <si>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</si>
  <si>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</si>
  <si>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</si>
  <si>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</si>
  <si>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</si>
  <si>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</si>
  <si>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</si>
  <si>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</si>
  <si>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</si>
  <si>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</si>
  <si>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</si>
  <si>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</si>
  <si>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</si>
  <si>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</si>
  <si>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</si>
  <si>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</si>
  <si>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</si>
  <si>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</si>
  <si>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</si>
  <si>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</si>
  <si>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</si>
  <si>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</si>
  <si>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</si>
  <si>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</si>
  <si>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</si>
  <si>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</si>
  <si>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</si>
  <si>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</si>
  <si>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</si>
  <si>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</si>
  <si>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</si>
  <si>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</si>
  <si>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</si>
  <si>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</si>
  <si>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</si>
  <si>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</si>
  <si>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</si>
  <si>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</si>
  <si>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</si>
  <si>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</si>
  <si>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</si>
  <si>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</si>
  <si>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</si>
  <si>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</si>
  <si>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</si>
  <si>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</si>
  <si>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</si>
  <si>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</si>
  <si>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</si>
  <si>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</si>
  <si>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</si>
  <si>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</si>
  <si>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</si>
  <si>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</si>
  <si>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</si>
  <si>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</si>
  <si>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</si>
  <si>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</si>
  <si>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</si>
  <si>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</si>
  <si>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</si>
  <si>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</si>
  <si>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</si>
  <si>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</si>
  <si>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</si>
  <si>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</si>
  <si>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</si>
  <si>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</si>
  <si>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</si>
  <si>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</si>
  <si>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</si>
  <si>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</si>
  <si>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</si>
  <si>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</si>
  <si>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</si>
  <si>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</si>
  <si>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</si>
  <si>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</si>
  <si>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</si>
  <si>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</si>
  <si>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</si>
  <si>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</si>
  <si>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</si>
  <si>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</si>
  <si>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</si>
  <si>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</si>
  <si>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</si>
  <si>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</si>
  <si>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</si>
  <si>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</si>
  <si>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</si>
  <si>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</si>
  <si>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</si>
  <si>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</si>
  <si>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</si>
  <si>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</si>
  <si>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</si>
  <si>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</si>
  <si>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</si>
  <si>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</si>
  <si>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</si>
  <si>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</si>
  <si>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</si>
  <si>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</si>
  <si>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</si>
  <si>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</si>
  <si>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</si>
  <si>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</si>
  <si>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</si>
  <si>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</si>
  <si>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</si>
  <si>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</si>
  <si>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</si>
  <si>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</si>
  <si>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</si>
  <si>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</si>
  <si>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</si>
  <si>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</si>
  <si>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</si>
  <si>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</si>
  <si>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</si>
  <si>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</si>
  <si>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</si>
  <si>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</si>
  <si>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</si>
  <si>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</si>
  <si>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</si>
  <si>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</si>
  <si>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</si>
  <si>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</si>
  <si>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</si>
  <si>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</si>
  <si>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</si>
  <si>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</si>
  <si>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</si>
  <si>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</si>
  <si>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</si>
  <si>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</si>
  <si>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</si>
  <si>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</si>
  <si>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</si>
  <si>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</si>
  <si>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</si>
  <si>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</si>
  <si>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</si>
  <si>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</si>
  <si>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</si>
  <si>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</si>
  <si>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</si>
  <si>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</si>
  <si>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</si>
  <si>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</si>
  <si>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</si>
  <si>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</si>
  <si>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</si>
  <si>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</si>
  <si>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</si>
  <si>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</si>
  <si>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</si>
  <si>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</si>
  <si>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</si>
  <si>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</si>
  <si>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</si>
  <si>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</si>
  <si>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</si>
  <si>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</si>
  <si>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</si>
  <si>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</si>
  <si>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</si>
  <si>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</si>
  <si>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</si>
  <si>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</si>
  <si>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</si>
  <si>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</si>
  <si>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</si>
  <si>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</si>
  <si>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</si>
  <si>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</si>
  <si>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</si>
  <si>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</si>
  <si>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</si>
  <si>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</si>
  <si>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</si>
  <si>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</si>
  <si>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</si>
  <si>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</si>
  <si>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</si>
  <si>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</si>
  <si>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</si>
  <si>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</si>
  <si>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</si>
  <si>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</si>
  <si>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</si>
  <si>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</si>
  <si>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</si>
  <si>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</si>
  <si>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</si>
  <si>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</si>
  <si>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</si>
  <si>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</si>
  <si>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</si>
  <si>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</si>
  <si>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</si>
  <si>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</si>
  <si>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</si>
  <si>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</si>
  <si>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</si>
  <si>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</si>
  <si>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</si>
  <si>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</si>
  <si>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</si>
  <si>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</si>
  <si>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</si>
  <si>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</si>
  <si>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</si>
  <si>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</si>
  <si>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</si>
  <si>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</si>
  <si>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</si>
  <si>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</si>
  <si>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</si>
  <si>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</si>
  <si>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</si>
  <si>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</si>
  <si>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</si>
  <si>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</si>
  <si>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</si>
  <si>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</si>
  <si>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</si>
  <si>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</si>
  <si>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</si>
  <si>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</si>
  <si>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</si>
  <si>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</si>
  <si>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</si>
  <si>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</si>
  <si>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</si>
  <si>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</si>
  <si>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</si>
  <si>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</si>
  <si>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</si>
  <si>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</si>
  <si>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</si>
  <si>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</si>
  <si>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</si>
  <si>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</si>
  <si>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</si>
  <si>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</si>
  <si>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</si>
  <si>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</si>
  <si>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</si>
  <si>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</si>
  <si>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</si>
  <si>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</si>
  <si>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</si>
  <si>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</si>
  <si>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</si>
  <si>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</si>
  <si>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</si>
  <si>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</si>
  <si>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</si>
  <si>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</si>
  <si>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</si>
  <si>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</si>
  <si>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</si>
  <si>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</si>
  <si>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</si>
  <si>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</si>
  <si>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</si>
  <si>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</si>
  <si>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</si>
  <si>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</si>
  <si>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</si>
  <si>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</si>
  <si>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</si>
  <si>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</si>
  <si>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</si>
  <si>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</si>
  <si>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</si>
  <si>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</si>
  <si>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</si>
  <si>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</si>
  <si>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</si>
  <si>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</si>
  <si>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</si>
  <si>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</si>
  <si>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</si>
  <si>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</si>
  <si>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</si>
  <si>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</si>
  <si>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</si>
  <si>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</si>
  <si>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</si>
  <si>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</si>
  <si>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</si>
  <si>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</si>
  <si>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</si>
  <si>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</si>
  <si>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</si>
  <si>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</si>
  <si>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</si>
  <si>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</si>
  <si>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</si>
  <si>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</si>
  <si>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</si>
  <si>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</si>
  <si>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</si>
  <si>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</si>
  <si>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</si>
  <si>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</si>
  <si>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</si>
  <si>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</si>
  <si>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</si>
  <si>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</si>
  <si>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</si>
  <si>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</si>
  <si>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</si>
  <si>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</si>
  <si>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</si>
  <si>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</si>
  <si>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</si>
  <si>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</si>
  <si>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</si>
  <si>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</si>
  <si>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</si>
  <si>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</si>
  <si>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</si>
  <si>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</si>
  <si>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</si>
  <si>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</si>
  <si>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</si>
  <si>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</si>
  <si>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</si>
  <si>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</si>
  <si>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</si>
  <si>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</si>
  <si>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</si>
  <si>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</si>
  <si>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</si>
  <si>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</si>
  <si>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</si>
  <si>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</si>
  <si>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</si>
  <si>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</si>
  <si>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</si>
  <si>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</si>
  <si>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</si>
  <si>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</si>
  <si>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</si>
  <si>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</si>
  <si>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</si>
  <si>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</si>
  <si>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</si>
  <si>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</si>
  <si>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</si>
  <si>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</si>
  <si>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</si>
  <si>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</si>
  <si>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</si>
  <si>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</si>
  <si>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</si>
  <si>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</si>
  <si>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</si>
  <si>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</si>
  <si>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</si>
  <si>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</si>
  <si>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</si>
  <si>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</si>
  <si>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</si>
  <si>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</si>
  <si>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</si>
  <si>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</si>
  <si>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</si>
  <si>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</si>
  <si>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</si>
  <si>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</si>
  <si>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</si>
  <si>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</si>
  <si>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</si>
  <si>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</si>
  <si>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</si>
  <si>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</si>
  <si>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</si>
  <si>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</si>
  <si>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</si>
  <si>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</si>
  <si>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</si>
  <si>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</si>
  <si>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</si>
  <si>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</si>
  <si>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</si>
  <si>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</si>
  <si>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</si>
  <si>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</si>
  <si>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</si>
  <si>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</si>
  <si>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</si>
  <si>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</si>
  <si>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</si>
  <si>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</si>
  <si>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</si>
  <si>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</si>
  <si>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</si>
  <si>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</si>
  <si>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</si>
  <si>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</si>
  <si>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</si>
  <si>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</si>
  <si>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</si>
  <si>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</si>
  <si>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</si>
  <si>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</si>
  <si>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</si>
  <si>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</si>
  <si>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</si>
  <si>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</si>
  <si>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</si>
  <si>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</si>
  <si>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</si>
  <si>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</si>
  <si>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</si>
  <si>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</si>
  <si>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</si>
  <si>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</si>
  <si>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</si>
  <si>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</si>
  <si>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</si>
  <si>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</si>
  <si>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</si>
  <si>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</si>
  <si>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</si>
  <si>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</si>
  <si>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</si>
  <si>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</si>
  <si>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</si>
  <si>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</si>
  <si>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</si>
  <si>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</si>
  <si>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</si>
  <si>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</si>
  <si>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</si>
  <si>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</si>
  <si>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</si>
  <si>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</si>
  <si>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</si>
  <si>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</si>
  <si>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</si>
  <si>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</si>
  <si>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</si>
  <si>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</si>
  <si>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</si>
  <si>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</si>
  <si>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</si>
  <si>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</si>
  <si>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</si>
  <si>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</si>
  <si>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</si>
  <si>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</si>
  <si>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</si>
  <si>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</si>
  <si>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</si>
  <si>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</si>
  <si>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</si>
  <si>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</si>
  <si>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</si>
  <si>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</si>
  <si>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</si>
  <si>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</si>
  <si>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</si>
  <si>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</si>
  <si>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</si>
  <si>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</si>
  <si>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</si>
  <si>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</si>
  <si>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</si>
  <si>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</si>
  <si>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</si>
  <si>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</si>
  <si>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</si>
  <si>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</si>
  <si>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</si>
  <si>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</si>
  <si>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</si>
  <si>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</si>
  <si>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</si>
  <si>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</si>
  <si>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</si>
  <si>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</si>
  <si>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</si>
  <si>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</si>
  <si>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</si>
  <si>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</si>
  <si>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</si>
  <si>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</si>
  <si>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</si>
  <si>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</si>
  <si>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</si>
  <si>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</si>
  <si>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</si>
  <si>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</si>
  <si>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</si>
  <si>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</si>
  <si>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</si>
  <si>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</si>
  <si>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</si>
  <si>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</si>
  <si>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</si>
  <si>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</si>
  <si>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</si>
  <si>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</si>
  <si>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</si>
  <si>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</si>
  <si>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</si>
  <si>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</si>
  <si>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</si>
  <si>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</si>
  <si>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</si>
  <si>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</si>
  <si>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</si>
  <si>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</si>
  <si>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</si>
  <si>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</si>
  <si>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</si>
  <si>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</si>
  <si>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</si>
  <si>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</si>
  <si>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</si>
  <si>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</si>
  <si>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</si>
  <si>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</si>
  <si>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</si>
  <si>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</si>
  <si>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</si>
  <si>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</si>
  <si>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</si>
  <si>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</si>
  <si>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</si>
  <si>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</si>
  <si>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</si>
  <si>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</si>
  <si>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</si>
  <si>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</si>
  <si>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</si>
  <si>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</si>
  <si>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</si>
  <si>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</si>
  <si>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</si>
  <si>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</si>
  <si>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</si>
  <si>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</si>
  <si>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</si>
  <si>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</si>
  <si>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</si>
  <si>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</si>
  <si>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</si>
  <si>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</si>
  <si>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</si>
  <si>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</si>
  <si>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</si>
  <si>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</si>
  <si>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</si>
  <si>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</si>
  <si>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</si>
  <si>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</si>
  <si>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</si>
  <si>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</si>
  <si>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</si>
  <si>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</si>
  <si>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</si>
  <si>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</si>
  <si>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</si>
  <si>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</si>
  <si>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</si>
  <si>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</si>
  <si>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</si>
  <si>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</si>
  <si>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</si>
  <si>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</si>
  <si>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</si>
  <si>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</si>
  <si>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</si>
  <si>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</si>
  <si>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</si>
  <si>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</si>
  <si>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</si>
  <si>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</si>
  <si>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</si>
  <si>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</si>
  <si>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</si>
  <si>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</si>
  <si>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</si>
  <si>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</si>
  <si>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</si>
  <si>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</si>
  <si>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</si>
  <si>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</si>
  <si>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</si>
  <si>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</si>
  <si>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</si>
  <si>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</si>
  <si>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</si>
  <si>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</si>
  <si>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</si>
  <si>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</si>
  <si>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</si>
  <si>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</si>
  <si>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</si>
  <si>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</si>
  <si>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</si>
  <si>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</si>
  <si>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</si>
  <si>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</si>
  <si>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</si>
  <si>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</si>
  <si>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</si>
  <si>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</si>
  <si>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</si>
  <si>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</si>
  <si>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</si>
  <si>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</si>
  <si>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</si>
  <si>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</si>
  <si>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</si>
  <si>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</si>
  <si>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</si>
  <si>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</si>
  <si>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</si>
  <si>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</si>
  <si>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</si>
  <si>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</si>
  <si>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</si>
  <si>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</si>
  <si>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</si>
  <si>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</si>
  <si>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</si>
  <si>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</si>
  <si>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</si>
  <si>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</si>
  <si>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</si>
  <si>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</si>
  <si>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</si>
  <si>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</si>
  <si>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</si>
  <si>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</si>
  <si>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</si>
  <si>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</si>
  <si>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</si>
  <si>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</si>
  <si>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</si>
  <si>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</si>
  <si>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</si>
  <si>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</si>
  <si>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</si>
  <si>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</si>
  <si>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</si>
  <si>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</si>
  <si>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</si>
  <si>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</si>
  <si>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</si>
  <si>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</si>
  <si>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</si>
  <si>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</si>
  <si>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</si>
  <si>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</si>
  <si>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</si>
  <si>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</si>
  <si>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</si>
  <si>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</si>
  <si>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</si>
  <si>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</si>
  <si>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</si>
  <si>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</si>
  <si>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</si>
  <si>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</si>
  <si>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</si>
  <si>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</si>
  <si>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</si>
  <si>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</si>
  <si>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</si>
  <si>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</si>
  <si>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</si>
  <si>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</si>
  <si>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</si>
  <si>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</si>
  <si>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</si>
  <si>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</si>
  <si>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</si>
  <si>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</si>
  <si>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</si>
  <si>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</si>
  <si>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</si>
  <si>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</si>
  <si>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</si>
  <si>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</si>
  <si>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</si>
  <si>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</si>
  <si>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</si>
  <si>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</si>
  <si>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</si>
  <si>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</si>
  <si>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</si>
  <si>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</si>
  <si>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</si>
  <si>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</si>
  <si>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</si>
  <si>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</si>
  <si>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</si>
  <si>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</si>
  <si>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</si>
  <si>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</si>
  <si>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</si>
  <si>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</si>
  <si>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</si>
  <si>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</si>
  <si>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</si>
  <si>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</si>
  <si>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</si>
  <si>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</si>
  <si>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</si>
  <si>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</si>
  <si>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</si>
  <si>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</si>
  <si>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</si>
  <si>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</si>
  <si>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</si>
  <si>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</si>
  <si>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</si>
  <si>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</si>
  <si>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</si>
  <si>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</si>
  <si>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</si>
  <si>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</si>
  <si>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</si>
  <si>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</si>
  <si>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</si>
  <si>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</si>
  <si>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</si>
  <si>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</si>
  <si>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</si>
  <si>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</si>
  <si>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</si>
  <si>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</si>
  <si>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</si>
  <si>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</si>
  <si>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</si>
  <si>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</si>
  <si>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</si>
  <si>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</si>
  <si>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</si>
  <si>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</si>
  <si>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</si>
  <si>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</si>
  <si>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</si>
  <si>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</si>
  <si>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</si>
  <si>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</si>
  <si>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</si>
  <si>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</si>
  <si>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</si>
  <si>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</si>
  <si>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</si>
  <si>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</si>
  <si>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</si>
  <si>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</si>
  <si>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</si>
  <si>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</si>
  <si>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</si>
  <si>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</si>
  <si>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</si>
  <si>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</si>
  <si>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</si>
  <si>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</si>
  <si>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</si>
  <si>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</si>
  <si>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</si>
  <si>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</si>
  <si>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</si>
  <si>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</si>
  <si>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</si>
  <si>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</si>
  <si>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</si>
  <si>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</si>
  <si>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</si>
  <si>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</si>
  <si>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</si>
  <si>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</si>
  <si>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</si>
  <si>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</si>
  <si>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</si>
  <si>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</si>
  <si>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</si>
  <si>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</si>
  <si>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</si>
  <si>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</si>
  <si>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</si>
  <si>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</si>
  <si>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</si>
  <si>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</si>
  <si>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</si>
  <si>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</si>
  <si>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</si>
  <si>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</si>
  <si>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</si>
  <si>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</si>
  <si>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</si>
  <si>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</si>
  <si>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</si>
  <si>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</si>
  <si>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</si>
  <si>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</si>
  <si>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</si>
  <si>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</si>
  <si>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</si>
  <si>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</si>
  <si>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</si>
  <si>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</si>
  <si>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</si>
  <si>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</si>
  <si>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</si>
  <si>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</si>
  <si>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</si>
  <si>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</si>
  <si>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</si>
  <si>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</si>
  <si>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</si>
  <si>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</si>
  <si>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</si>
  <si>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</si>
  <si>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</si>
  <si>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</si>
  <si>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</si>
  <si>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</si>
  <si>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</si>
  <si>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</si>
  <si>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</si>
  <si>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</si>
  <si>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</si>
  <si>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</si>
  <si>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</si>
  <si>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</si>
  <si>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</si>
  <si>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</si>
  <si>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</si>
  <si>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</si>
  <si>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</si>
  <si>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</si>
  <si>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</si>
  <si>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</si>
  <si>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</si>
  <si>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</si>
  <si>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</si>
  <si>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</si>
  <si>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</si>
  <si>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</si>
  <si>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</si>
  <si>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</si>
  <si>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</si>
  <si>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</si>
  <si>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</si>
  <si>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</si>
  <si>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</si>
  <si>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</si>
  <si>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</si>
  <si>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</si>
  <si>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</si>
  <si>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</si>
  <si>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</si>
  <si>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</si>
  <si>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</si>
  <si>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</si>
  <si>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</si>
  <si>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</si>
  <si>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</si>
  <si>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</si>
  <si>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</si>
  <si>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</si>
  <si>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</si>
  <si>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</si>
  <si>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</si>
  <si>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</si>
  <si>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</si>
  <si>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</si>
  <si>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</si>
  <si>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</si>
  <si>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</si>
  <si>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</si>
  <si>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</si>
  <si>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</si>
  <si>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</si>
  <si>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</si>
  <si>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</si>
  <si>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</si>
  <si>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</si>
  <si>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</si>
  <si>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</si>
  <si>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</si>
  <si>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</si>
  <si>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</si>
  <si>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</si>
  <si>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</si>
  <si>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</si>
  <si>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</si>
  <si>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</si>
  <si>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</si>
  <si>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</si>
  <si>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</si>
  <si>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</si>
  <si>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</si>
  <si>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</si>
  <si>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</si>
  <si>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</si>
  <si>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</si>
  <si>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</si>
  <si>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</si>
  <si>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</si>
  <si>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</si>
  <si>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</si>
  <si>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</si>
  <si>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</si>
  <si>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</si>
  <si>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</si>
  <si>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</si>
  <si>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</si>
  <si>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</si>
  <si>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</si>
  <si>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</si>
  <si>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</si>
  <si>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</si>
  <si>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</si>
  <si>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</si>
  <si>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</si>
  <si>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</si>
  <si>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</si>
  <si>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</si>
  <si>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</si>
  <si>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</si>
  <si>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</si>
  <si>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</si>
  <si>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</si>
  <si>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</si>
  <si>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</si>
  <si>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</si>
  <si>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</si>
  <si>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</si>
  <si>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</si>
  <si>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</si>
  <si>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</si>
  <si>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</si>
  <si>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</si>
  <si>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</si>
  <si>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</si>
  <si>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</si>
  <si>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</si>
  <si>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</si>
  <si>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</si>
  <si>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</si>
  <si>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</si>
  <si>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</si>
  <si>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</si>
  <si>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</si>
  <si>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</si>
  <si>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</si>
  <si>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</si>
  <si>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</si>
  <si>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</si>
  <si>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</si>
  <si>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</si>
  <si>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</si>
  <si>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</si>
  <si>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</si>
  <si>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</si>
  <si>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</si>
  <si>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</si>
  <si>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</si>
  <si>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</si>
  <si>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</si>
  <si>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</si>
  <si>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</si>
  <si>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</si>
  <si>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</si>
  <si>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</si>
  <si>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</si>
  <si>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</si>
  <si>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</si>
  <si>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</si>
  <si>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</si>
  <si>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</si>
  <si>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</si>
  <si>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</si>
  <si>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</si>
  <si>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</si>
  <si>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</si>
  <si>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</si>
  <si>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</si>
  <si>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</si>
  <si>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</si>
  <si>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</si>
  <si>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</si>
  <si>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</si>
  <si>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</si>
  <si>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</si>
  <si>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</si>
  <si>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</si>
  <si>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</si>
  <si>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</si>
  <si>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</si>
  <si>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</si>
  <si>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</si>
  <si>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</si>
  <si>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</si>
  <si>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</si>
  <si>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</si>
  <si>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</si>
  <si>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</si>
  <si>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</si>
  <si>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</si>
  <si>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</si>
  <si>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</si>
  <si>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</si>
  <si>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</si>
  <si>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</si>
  <si>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</si>
  <si>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</si>
  <si>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</si>
  <si>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</si>
  <si>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</si>
  <si>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</si>
  <si>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</si>
  <si>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</si>
  <si>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</si>
  <si>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</si>
  <si>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</si>
  <si>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</si>
  <si>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</si>
  <si>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</si>
  <si>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</si>
  <si>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</si>
  <si>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</si>
  <si>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</si>
  <si>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</si>
  <si>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</si>
  <si>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</si>
  <si>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</si>
  <si>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</si>
  <si>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</si>
  <si>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</si>
  <si>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</si>
  <si>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</si>
  <si>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</si>
  <si>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</si>
  <si>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</si>
  <si>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</si>
  <si>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</si>
  <si>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</si>
  <si>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</si>
  <si>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</si>
  <si>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</si>
  <si>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</si>
  <si>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</si>
  <si>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</si>
  <si>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</si>
  <si>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</si>
  <si>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</si>
  <si>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</si>
  <si>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</si>
  <si>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</si>
  <si>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</si>
  <si>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</si>
  <si>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</si>
  <si>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</si>
  <si>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</si>
  <si>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</si>
  <si>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</si>
  <si>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</si>
  <si>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</si>
  <si>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</si>
  <si>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</si>
  <si>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</si>
  <si>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</si>
  <si>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</si>
  <si>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</si>
  <si>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</si>
  <si>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</si>
  <si>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</si>
  <si>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</si>
  <si>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</si>
  <si>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</si>
  <si>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</si>
  <si>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</si>
  <si>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</si>
  <si>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</si>
  <si>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</si>
  <si>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</si>
  <si>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</si>
  <si>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</si>
  <si>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</si>
  <si>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</si>
  <si>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</si>
  <si>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</si>
  <si>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</si>
  <si>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</si>
  <si>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</si>
  <si>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</si>
  <si>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</si>
  <si>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</si>
  <si>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</si>
  <si>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</si>
  <si>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</si>
  <si>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</si>
  <si>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</si>
  <si>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</si>
  <si>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</si>
  <si>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</si>
  <si>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</si>
  <si>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</si>
  <si>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</si>
  <si>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</si>
  <si>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</si>
  <si>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</si>
  <si>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</si>
  <si>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</si>
  <si>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</si>
  <si>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</si>
  <si>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</si>
  <si>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</si>
  <si>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</si>
  <si>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</si>
  <si>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</si>
  <si>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</si>
  <si>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</si>
  <si>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</si>
  <si>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</si>
  <si>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</si>
  <si>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</si>
  <si>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</si>
  <si>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</si>
  <si>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</si>
  <si>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</si>
  <si>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</si>
  <si>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</si>
  <si>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</si>
  <si>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</si>
  <si>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</si>
  <si>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</si>
  <si>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</si>
  <si>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</si>
  <si>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</si>
  <si>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</si>
  <si>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</si>
  <si>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</si>
  <si>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</si>
  <si>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</si>
  <si>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</si>
  <si>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</si>
  <si>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</si>
  <si>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</si>
  <si>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</si>
  <si>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</si>
  <si>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</si>
  <si>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</si>
  <si>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</si>
  <si>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</si>
  <si>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</si>
  <si>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</si>
  <si>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</si>
  <si>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</si>
  <si>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</si>
  <si>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</si>
  <si>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</si>
  <si>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</si>
  <si>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</si>
  <si>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</si>
  <si>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</si>
  <si>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</si>
  <si>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</si>
  <si>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</si>
  <si>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</si>
  <si>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</si>
  <si>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</si>
  <si>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</si>
  <si>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</si>
  <si>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</si>
  <si>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</si>
  <si>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</si>
  <si>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</si>
  <si>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</si>
  <si>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</si>
  <si>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</si>
  <si>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</si>
  <si>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</si>
  <si>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</si>
  <si>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</si>
  <si>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</si>
  <si>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</si>
  <si>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</si>
  <si>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</si>
  <si>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</si>
  <si>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</si>
  <si>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</si>
  <si>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</si>
  <si>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</si>
  <si>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</si>
  <si>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</si>
  <si>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</si>
  <si>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</si>
  <si>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</si>
  <si>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</si>
  <si>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</si>
  <si>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</si>
  <si>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</si>
  <si>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</si>
  <si>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</si>
  <si>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</si>
  <si>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</si>
  <si>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</si>
  <si>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</si>
  <si>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</si>
  <si>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</si>
  <si>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</si>
  <si>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</si>
  <si>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</si>
  <si>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</si>
  <si>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</si>
  <si>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</si>
  <si>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</si>
  <si>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</si>
  <si>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</si>
  <si>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</si>
  <si>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</si>
  <si>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</si>
  <si>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</si>
  <si>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</si>
  <si>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</si>
  <si>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</si>
  <si>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</si>
  <si>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</si>
  <si>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</si>
  <si>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</si>
  <si>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</si>
  <si>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</si>
  <si>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</si>
  <si>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</si>
  <si>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</si>
  <si>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</si>
  <si>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</si>
  <si>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</si>
  <si>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</si>
  <si>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</si>
  <si>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</si>
  <si>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</si>
  <si>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</si>
  <si>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</si>
  <si>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</si>
  <si>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</si>
  <si>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</si>
  <si>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</si>
  <si>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</si>
  <si>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</si>
  <si>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</si>
  <si>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</si>
  <si>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</si>
  <si>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</si>
  <si>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</si>
  <si>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</si>
  <si>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</si>
  <si>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</si>
  <si>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</si>
  <si>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</si>
  <si>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</si>
  <si>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</si>
  <si>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</si>
  <si>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</si>
  <si>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</si>
  <si>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</si>
  <si>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</si>
  <si>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</si>
  <si>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</si>
  <si>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</si>
  <si>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</si>
  <si>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</si>
  <si>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</si>
  <si>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</si>
  <si>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</si>
  <si>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</si>
  <si>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</si>
  <si>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</si>
  <si>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</si>
  <si>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</si>
  <si>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</si>
  <si>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</si>
  <si>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</si>
  <si>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</si>
  <si>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</si>
  <si>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</si>
  <si>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</si>
  <si>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</si>
  <si>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</si>
  <si>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</si>
  <si>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</si>
  <si>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</si>
  <si>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</si>
  <si>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</si>
  <si>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</si>
  <si>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</si>
  <si>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</si>
  <si>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</si>
  <si>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</si>
  <si>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</si>
  <si>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</si>
  <si>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</si>
  <si>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</si>
  <si>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</si>
  <si>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</si>
  <si>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</si>
  <si>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</si>
  <si>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</si>
  <si>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</si>
  <si>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</si>
  <si>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</si>
  <si>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</si>
  <si>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</si>
  <si>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</si>
  <si>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</si>
  <si>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</si>
  <si>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</si>
  <si>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</si>
  <si>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</si>
  <si>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</si>
  <si>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</si>
  <si>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</si>
  <si>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</si>
  <si>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</si>
  <si>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</si>
  <si>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</si>
  <si>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</si>
  <si>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</si>
  <si>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</si>
  <si>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</si>
  <si>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</si>
  <si>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</si>
  <si>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</si>
  <si>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</si>
  <si>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</si>
  <si>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</si>
  <si>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</si>
  <si>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</si>
  <si>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</si>
  <si>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</si>
  <si>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</si>
  <si>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</si>
  <si>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</si>
  <si>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</si>
  <si>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</si>
  <si>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</si>
  <si>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</si>
  <si>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</si>
  <si>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</si>
  <si>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</si>
  <si>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</si>
  <si>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</si>
  <si>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</si>
  <si>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</si>
  <si>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</si>
  <si>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</si>
  <si>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</si>
  <si>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</si>
  <si>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</si>
  <si>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</si>
  <si>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</si>
  <si>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</si>
  <si>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</si>
  <si>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</si>
  <si>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</si>
  <si>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</si>
  <si>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</si>
  <si>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</si>
  <si>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</si>
  <si>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</si>
  <si>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</si>
  <si>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</si>
  <si>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</si>
  <si>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</si>
  <si>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</si>
  <si>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</si>
  <si>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</si>
  <si>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</si>
  <si>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</si>
  <si>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</si>
  <si>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</si>
  <si>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</si>
  <si>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</si>
  <si>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</si>
  <si>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</si>
  <si>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</si>
  <si>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</si>
  <si>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</si>
  <si>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</si>
  <si>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</si>
  <si>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</si>
  <si>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</si>
  <si>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</si>
  <si>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</si>
  <si>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</si>
  <si>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</si>
  <si>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</si>
  <si>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</si>
  <si>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</si>
  <si>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</si>
  <si>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</si>
  <si>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</si>
  <si>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</si>
  <si>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</si>
  <si>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</si>
  <si>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</si>
  <si>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</si>
  <si>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</si>
  <si>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</si>
  <si>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</si>
  <si>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</si>
  <si>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</si>
  <si>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</si>
  <si>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</si>
  <si>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</si>
  <si>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</si>
  <si>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</si>
  <si>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</si>
  <si>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</si>
  <si>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</si>
  <si>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</si>
  <si>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</si>
  <si>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</si>
  <si>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</si>
  <si>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</si>
  <si>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</si>
  <si>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</si>
  <si>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</si>
  <si>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</si>
  <si>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</si>
  <si>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</si>
  <si>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</si>
  <si>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</si>
  <si>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</si>
  <si>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</si>
  <si>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</si>
  <si>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</si>
  <si>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</si>
  <si>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</si>
  <si>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</si>
  <si>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</si>
  <si>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</si>
  <si>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</si>
  <si>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</si>
  <si>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</si>
  <si>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</si>
  <si>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</si>
  <si>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</si>
  <si>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</si>
  <si>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</si>
  <si>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</si>
  <si>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</si>
  <si>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</si>
  <si>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</si>
  <si>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</si>
  <si>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</si>
  <si>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</si>
  <si>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</si>
  <si>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</si>
  <si>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</si>
  <si>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</si>
  <si>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</si>
  <si>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</si>
  <si>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</si>
  <si>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</si>
  <si>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</si>
  <si>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</si>
  <si>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</si>
  <si>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</si>
  <si>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</si>
  <si>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</si>
  <si>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</si>
  <si>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</si>
  <si>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</si>
  <si>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</si>
  <si>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</si>
  <si>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</si>
  <si>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</si>
  <si>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</si>
  <si>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</si>
  <si>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</si>
  <si>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</si>
  <si>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</si>
  <si>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</si>
  <si>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</si>
  <si>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</si>
  <si>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</si>
  <si>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</si>
  <si>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</si>
  <si>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</si>
  <si>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</si>
  <si>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</si>
  <si>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</si>
  <si>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</si>
  <si>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</si>
  <si>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</si>
  <si>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</si>
  <si>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</si>
  <si>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</si>
  <si>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</si>
  <si>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</si>
  <si>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</si>
  <si>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</si>
  <si>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</si>
  <si>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</si>
  <si>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</si>
  <si>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</si>
  <si>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</si>
  <si>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</si>
  <si>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</si>
  <si>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</si>
  <si>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</si>
  <si>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</si>
  <si>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</si>
  <si>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</si>
  <si>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</si>
  <si>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</si>
  <si>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</si>
  <si>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</si>
  <si>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</si>
  <si>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</si>
  <si>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</si>
  <si>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</si>
  <si>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</si>
  <si>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</si>
  <si>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</si>
  <si>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</si>
  <si>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</si>
  <si>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</si>
  <si>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</si>
  <si>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</si>
  <si>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</si>
  <si>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</si>
  <si>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</si>
  <si>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</si>
  <si>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</si>
  <si>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</si>
  <si>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</si>
  <si>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</si>
  <si>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</si>
  <si>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</si>
  <si>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</si>
  <si>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</si>
  <si>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</si>
  <si>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</si>
  <si>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</si>
  <si>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</si>
  <si>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</si>
  <si>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</si>
  <si>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</si>
  <si>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</si>
  <si>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</si>
  <si>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</si>
  <si>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</si>
  <si>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</si>
  <si>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</si>
  <si>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</si>
  <si>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</si>
  <si>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</si>
  <si>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</si>
  <si>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</si>
  <si>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</si>
  <si>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</si>
  <si>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</si>
  <si>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</si>
  <si>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</si>
  <si>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</si>
  <si>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</si>
  <si>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</si>
  <si>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</si>
  <si>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</si>
  <si>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</si>
  <si>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</si>
  <si>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</si>
  <si>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</si>
  <si>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</si>
  <si>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</si>
  <si>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</si>
  <si>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</si>
  <si>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</si>
  <si>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</si>
  <si>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</si>
  <si>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</si>
  <si>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</si>
  <si>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</si>
  <si>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</si>
  <si>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</si>
  <si>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</si>
  <si>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</si>
  <si>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</si>
  <si>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</si>
  <si>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</si>
  <si>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</si>
  <si>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</si>
  <si>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</si>
  <si>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</si>
  <si>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</si>
  <si>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</si>
  <si>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</si>
  <si>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</si>
  <si>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</si>
  <si>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</si>
  <si>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</si>
  <si>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</si>
  <si>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</si>
  <si>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</si>
  <si>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</si>
  <si>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</si>
  <si>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</si>
  <si>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</si>
  <si>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</si>
  <si>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</si>
  <si>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</si>
  <si>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</si>
  <si>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</si>
  <si>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</si>
  <si>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</si>
  <si>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</si>
  <si>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</si>
  <si>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</si>
  <si>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</si>
  <si>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</si>
  <si>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</si>
  <si>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</si>
  <si>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</si>
  <si>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</si>
  <si>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</si>
  <si>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</si>
  <si>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</si>
  <si>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</si>
  <si>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</si>
  <si>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</si>
  <si>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</si>
  <si>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</si>
  <si>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</si>
  <si>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</si>
  <si>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</si>
  <si>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</si>
  <si>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</si>
  <si>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</si>
  <si>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</si>
  <si>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</si>
  <si>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</si>
  <si>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</si>
  <si>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</si>
  <si>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</si>
  <si>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</si>
  <si>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</si>
  <si>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</si>
  <si>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</si>
  <si>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</si>
  <si>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</si>
  <si>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</si>
  <si>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</si>
  <si>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</si>
  <si>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</si>
  <si>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</si>
  <si>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</si>
  <si>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</si>
  <si>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</si>
  <si>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</si>
  <si>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</si>
  <si>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</si>
  <si>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</si>
  <si>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</si>
  <si>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</si>
  <si>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</si>
  <si>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</si>
  <si>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</si>
  <si>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</si>
  <si>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</si>
  <si>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</si>
  <si>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</si>
  <si>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</si>
  <si>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</si>
  <si>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</si>
  <si>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</si>
  <si>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</si>
  <si>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</si>
  <si>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</si>
  <si>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</si>
  <si>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</si>
  <si>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</si>
  <si>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</si>
  <si>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</si>
  <si>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</si>
  <si>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</si>
  <si>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</si>
  <si>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</si>
  <si>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</si>
  <si>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</si>
  <si>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</si>
  <si>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</si>
  <si>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</si>
  <si>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</si>
  <si>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</si>
  <si>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</si>
  <si>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</si>
  <si>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</si>
  <si>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</si>
  <si>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</si>
  <si>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</si>
  <si>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</si>
  <si>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</si>
  <si>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</si>
  <si>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</si>
  <si>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</si>
  <si>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</si>
  <si>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</si>
  <si>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</si>
  <si>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</si>
  <si>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</si>
  <si>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</si>
  <si>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</si>
  <si>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</si>
  <si>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</si>
  <si>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</si>
  <si>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</si>
  <si>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</si>
  <si>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</si>
  <si>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</si>
  <si>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</si>
  <si>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</si>
  <si>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</si>
  <si>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</si>
  <si>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</si>
  <si>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</si>
  <si>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</si>
  <si>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</si>
  <si>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</si>
  <si>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</si>
  <si>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</si>
  <si>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</si>
  <si>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</si>
  <si>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</si>
  <si>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</si>
  <si>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</si>
  <si>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</si>
  <si>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</si>
  <si>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</si>
  <si>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</si>
  <si>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</si>
  <si>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</si>
  <si>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</si>
  <si>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</si>
  <si>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</si>
  <si>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</si>
  <si>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</si>
  <si>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</si>
  <si>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</si>
  <si>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</si>
  <si>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</si>
  <si>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</si>
  <si>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</si>
  <si>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</si>
  <si>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</si>
  <si>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</si>
  <si>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</si>
  <si>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</si>
  <si>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</si>
  <si>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</si>
  <si>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</si>
  <si>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</si>
  <si>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</si>
  <si>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</si>
  <si>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</si>
  <si>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</si>
  <si>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</si>
  <si>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</si>
  <si>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</si>
  <si>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</si>
  <si>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</si>
  <si>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</si>
  <si>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</si>
  <si>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</si>
  <si>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</si>
  <si>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</si>
  <si>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</si>
  <si>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</si>
  <si>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</si>
  <si>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</si>
  <si>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</si>
  <si>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</si>
  <si>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</si>
  <si>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</si>
  <si>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</si>
  <si>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</si>
  <si>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</si>
  <si>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</si>
  <si>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</si>
  <si>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</si>
  <si>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</si>
  <si>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</si>
  <si>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</si>
  <si>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</si>
  <si>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</si>
  <si>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</si>
  <si>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</si>
  <si>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</si>
  <si>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</si>
  <si>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</si>
  <si>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</si>
  <si>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</si>
  <si>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</si>
  <si>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</si>
  <si>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</si>
  <si>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</si>
  <si>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</si>
  <si>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</si>
  <si>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</si>
  <si>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</si>
  <si>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</si>
  <si>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</si>
  <si>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</si>
  <si>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</si>
  <si>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</si>
  <si>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</si>
  <si>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</si>
  <si>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</si>
  <si>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</si>
  <si>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</si>
  <si>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</si>
  <si>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</si>
  <si>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</si>
  <si>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</si>
  <si>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</si>
  <si>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</si>
  <si>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</si>
  <si>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</si>
  <si>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</si>
  <si>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</si>
  <si>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</si>
  <si>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</si>
  <si>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</si>
  <si>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</si>
  <si>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</si>
  <si>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</si>
  <si>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</si>
  <si>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</si>
  <si>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</si>
  <si>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</si>
  <si>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</si>
  <si>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</si>
  <si>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</si>
  <si>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</si>
  <si>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</si>
  <si>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</si>
  <si>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</si>
  <si>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</si>
  <si>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</si>
  <si>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</si>
  <si>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</si>
  <si>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</si>
  <si>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</si>
  <si>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</si>
  <si>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</si>
  <si>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</si>
  <si>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</si>
  <si>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</si>
  <si>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</si>
  <si>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</si>
  <si>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</si>
  <si>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</si>
  <si>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</si>
  <si>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</si>
  <si>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</si>
  <si>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</si>
  <si>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</si>
  <si>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</si>
  <si>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</si>
  <si>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</si>
  <si>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</si>
  <si>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</si>
  <si>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</si>
  <si>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</si>
  <si>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</si>
  <si>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</si>
  <si>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</si>
  <si>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</si>
  <si>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</si>
  <si>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</si>
  <si>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</si>
  <si>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</si>
  <si>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</si>
  <si>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</si>
  <si>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</si>
  <si>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</si>
  <si>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</si>
  <si>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</si>
  <si>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</si>
  <si>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</si>
  <si>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</si>
  <si>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</si>
  <si>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</si>
  <si>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</si>
  <si>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</si>
  <si>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</si>
  <si>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</si>
  <si>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</si>
  <si>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</si>
  <si>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</si>
  <si>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</si>
  <si>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</si>
  <si>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</si>
  <si>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</si>
  <si>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</si>
  <si>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</si>
  <si>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</si>
  <si>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</si>
  <si>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</si>
  <si>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</si>
  <si>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</si>
  <si>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</si>
  <si>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</si>
  <si>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</si>
  <si>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</si>
  <si>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</si>
  <si>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</si>
  <si>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</si>
  <si>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</si>
  <si>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</si>
  <si>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</si>
  <si>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</si>
  <si>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</si>
  <si>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</si>
  <si>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</si>
  <si>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</si>
  <si>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</si>
  <si>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</si>
  <si>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</si>
  <si>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</si>
  <si>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</si>
  <si>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</si>
  <si>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</si>
  <si>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</si>
  <si>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</si>
  <si>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</si>
  <si>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</si>
  <si>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</si>
  <si>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</si>
  <si>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</si>
  <si>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</si>
  <si>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</si>
  <si>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</si>
  <si>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</si>
  <si>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</si>
  <si>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</si>
  <si>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</si>
  <si>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</si>
  <si>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</si>
  <si>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</si>
  <si>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</si>
  <si>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</si>
  <si>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</si>
  <si>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</si>
  <si>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</si>
  <si>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</si>
  <si>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</si>
  <si>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</si>
  <si>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</si>
  <si>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</si>
  <si>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</si>
  <si>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</si>
  <si>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</si>
  <si>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</si>
  <si>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</si>
  <si>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</si>
  <si>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</si>
  <si>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</si>
  <si>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</si>
  <si>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</si>
  <si>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</si>
  <si>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</si>
  <si>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</si>
  <si>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</si>
  <si>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</si>
  <si>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</si>
  <si>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</si>
  <si>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</si>
  <si>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</si>
  <si>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</si>
  <si>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</si>
  <si>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</si>
  <si>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</si>
  <si>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</si>
  <si>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</si>
  <si>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</si>
  <si>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</si>
  <si>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</si>
  <si>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</si>
  <si>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</si>
  <si>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</si>
  <si>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</si>
  <si>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</si>
  <si>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</si>
  <si>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</si>
  <si>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</si>
  <si>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</si>
  <si>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</si>
  <si>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</si>
  <si>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</si>
  <si>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</si>
  <si>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</si>
  <si>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</si>
  <si>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</si>
  <si>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</si>
  <si>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</si>
  <si>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</si>
  <si>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</si>
  <si>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</si>
  <si>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</si>
  <si>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</si>
  <si>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</si>
  <si>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</si>
  <si>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</si>
  <si>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</si>
  <si>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</si>
  <si>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</si>
  <si>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</si>
  <si>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</si>
  <si>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</si>
  <si>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</si>
  <si>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</si>
  <si>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</si>
  <si>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</si>
  <si>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</si>
  <si>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</si>
  <si>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</si>
  <si>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</si>
  <si>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</si>
  <si>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</si>
  <si>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</si>
  <si>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</si>
  <si>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</si>
  <si>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</si>
  <si>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</si>
  <si>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</si>
  <si>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</si>
  <si>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</si>
  <si>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</si>
  <si>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</si>
  <si>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</si>
  <si>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</si>
  <si>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</si>
  <si>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</si>
  <si>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</si>
  <si>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</si>
  <si>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</si>
  <si>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</si>
  <si>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</si>
  <si>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</si>
  <si>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</si>
  <si>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</si>
  <si>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</si>
  <si>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</si>
  <si>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</si>
  <si>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</si>
  <si>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</si>
  <si>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</si>
  <si>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</si>
  <si>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</si>
  <si>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</si>
  <si>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</si>
  <si>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</si>
  <si>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</si>
  <si>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</si>
  <si>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</si>
  <si>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</si>
  <si>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</si>
  <si>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</si>
  <si>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</si>
  <si>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</si>
  <si>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</si>
  <si>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</si>
  <si>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</si>
  <si>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</si>
  <si>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</si>
  <si>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</si>
  <si>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</si>
  <si>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</si>
  <si>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</si>
  <si>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</si>
  <si>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</si>
  <si>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</si>
  <si>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</si>
  <si>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</si>
  <si>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</si>
  <si>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</si>
  <si>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</si>
  <si>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</si>
  <si>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</si>
  <si>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</si>
  <si>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</si>
  <si>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</si>
  <si>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</si>
  <si>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</si>
  <si>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</si>
  <si>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</si>
  <si>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</si>
  <si>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</si>
  <si>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</si>
  <si>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</si>
  <si>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</si>
  <si>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</si>
  <si>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</si>
  <si>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</si>
  <si>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</si>
  <si>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</si>
  <si>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</si>
  <si>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</si>
  <si>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</si>
  <si>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</si>
  <si>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</si>
  <si>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</si>
  <si>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</si>
  <si>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</si>
  <si>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</si>
  <si>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</si>
  <si>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</si>
  <si>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</si>
  <si>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</si>
  <si>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</si>
  <si>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</si>
  <si>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</si>
  <si>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</si>
  <si>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</si>
  <si>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</si>
  <si>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</si>
  <si>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</si>
  <si>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</si>
  <si>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</si>
  <si>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</si>
  <si>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</si>
  <si>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</si>
  <si>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</si>
  <si>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</si>
  <si>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</si>
  <si>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</si>
  <si>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</si>
  <si>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</si>
  <si>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</si>
  <si>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</si>
  <si>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</si>
  <si>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</si>
  <si>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</si>
  <si>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</si>
  <si>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</si>
  <si>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</si>
  <si>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</si>
  <si>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</si>
  <si>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</si>
  <si>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</si>
  <si>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</si>
  <si>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</si>
  <si>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</si>
  <si>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</si>
  <si>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</si>
  <si>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</si>
  <si>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</si>
  <si>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</si>
  <si>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</si>
  <si>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</si>
  <si>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</si>
  <si>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</si>
  <si>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</si>
  <si>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</si>
  <si>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</si>
  <si>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</si>
  <si>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</si>
  <si>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</si>
  <si>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</si>
  <si>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</si>
  <si>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</si>
  <si>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</si>
  <si>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</si>
  <si>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</si>
  <si>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</si>
  <si>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</si>
  <si>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</si>
  <si>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</si>
  <si>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</si>
  <si>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</si>
  <si>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</si>
  <si>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</si>
  <si>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</si>
  <si>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</si>
  <si>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</si>
  <si>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</si>
  <si>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</si>
  <si>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</si>
  <si>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</si>
  <si>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</si>
  <si>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</si>
  <si>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</si>
  <si>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</si>
  <si>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</si>
  <si>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</si>
  <si>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</si>
  <si>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</si>
  <si>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</si>
  <si>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</si>
  <si>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</si>
  <si>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</si>
  <si>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</si>
  <si>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</si>
  <si>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</si>
  <si>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</si>
  <si>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</si>
  <si>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</si>
  <si>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</si>
  <si>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</si>
  <si>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</si>
  <si>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</si>
  <si>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</si>
  <si>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</si>
  <si>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</si>
  <si>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</si>
  <si>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</si>
  <si>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</si>
  <si>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</si>
  <si>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</si>
  <si>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</si>
  <si>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</si>
  <si>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</si>
  <si>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</si>
  <si>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</si>
  <si>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</si>
  <si>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</si>
  <si>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</si>
  <si>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</si>
  <si>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</si>
  <si>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</si>
  <si>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</si>
  <si>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</si>
  <si>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</si>
  <si>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</si>
  <si>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</si>
  <si>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</si>
  <si>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</si>
  <si>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</si>
  <si>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</si>
  <si>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</si>
  <si>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</si>
  <si>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</si>
  <si>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</si>
  <si>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</si>
  <si>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</si>
  <si>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</si>
  <si>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</si>
  <si>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</si>
  <si>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</si>
  <si>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</si>
  <si>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</si>
  <si>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</si>
  <si>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</si>
  <si>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</si>
  <si>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</si>
  <si>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</si>
  <si>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</si>
  <si>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</si>
  <si>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</si>
  <si>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</si>
  <si>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</si>
  <si>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</si>
  <si>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</si>
  <si>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</si>
  <si>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</si>
  <si>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</si>
  <si>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</si>
  <si>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</si>
  <si>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</si>
  <si>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</si>
  <si>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</si>
  <si>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</si>
  <si>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</si>
  <si>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</si>
  <si>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</si>
  <si>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</si>
  <si>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</si>
  <si>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</si>
  <si>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</si>
  <si>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</si>
  <si>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</si>
  <si>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</si>
  <si>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</si>
  <si>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</si>
  <si>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</si>
  <si>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</si>
  <si>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</si>
  <si>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</si>
  <si>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</si>
  <si>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</si>
  <si>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</si>
  <si>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</si>
  <si>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</si>
  <si>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</si>
  <si>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</si>
  <si>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</si>
  <si>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</si>
  <si>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</si>
  <si>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</si>
  <si>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</si>
  <si>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</si>
  <si>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</si>
  <si>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</si>
  <si>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</si>
  <si>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</si>
  <si>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</si>
  <si>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</si>
  <si>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</si>
  <si>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</si>
  <si>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</si>
  <si>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</si>
  <si>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</si>
  <si>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</si>
  <si>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</si>
  <si>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</si>
  <si>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</si>
  <si>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</si>
  <si>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</si>
  <si>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</si>
  <si>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</si>
  <si>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</si>
  <si>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</si>
  <si>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</si>
  <si>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</si>
  <si>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</si>
  <si>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</si>
  <si>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</si>
  <si>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</si>
  <si>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</si>
  <si>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</si>
  <si>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</si>
  <si>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</si>
  <si>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</si>
  <si>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</si>
  <si>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</si>
  <si>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</si>
  <si>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</si>
  <si>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</si>
  <si>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</si>
  <si>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</si>
  <si>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</si>
  <si>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</si>
  <si>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</si>
  <si>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</si>
  <si>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</si>
  <si>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</si>
  <si>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</si>
  <si>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</si>
  <si>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</si>
  <si>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</si>
  <si>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</si>
  <si>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</si>
  <si>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</si>
  <si>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</si>
  <si>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</si>
  <si>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</si>
  <si>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</si>
  <si>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</si>
  <si>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</si>
  <si>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</si>
  <si>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</si>
  <si>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</si>
  <si>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</si>
  <si>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</si>
  <si>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</si>
  <si>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</si>
  <si>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</si>
  <si>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</si>
  <si>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</si>
  <si>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</si>
  <si>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</si>
  <si>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</si>
  <si>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</si>
  <si>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</si>
  <si>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</si>
  <si>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</si>
  <si>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</si>
  <si>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</si>
  <si>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</si>
  <si>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</si>
  <si>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</si>
  <si>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</si>
  <si>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</si>
  <si>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</si>
  <si>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</si>
  <si>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</si>
  <si>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</si>
  <si>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</si>
  <si>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</si>
  <si>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</si>
  <si>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</si>
  <si>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</si>
  <si>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</si>
  <si>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</si>
  <si>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</si>
  <si>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</si>
  <si>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</si>
  <si>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</si>
  <si>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</si>
  <si>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</si>
  <si>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</si>
  <si>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</si>
  <si>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</si>
  <si>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</si>
  <si>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</si>
  <si>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</si>
  <si>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</si>
  <si>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</si>
  <si>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</si>
  <si>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</si>
  <si>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</si>
  <si>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</si>
  <si>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</si>
  <si>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</si>
  <si>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</si>
  <si>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</si>
  <si>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</si>
  <si>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</si>
  <si>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</si>
  <si>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</si>
  <si>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</si>
  <si>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</si>
  <si>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</si>
  <si>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</si>
  <si>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</si>
  <si>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</si>
  <si>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</si>
  <si>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</si>
  <si>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</si>
  <si>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</si>
  <si>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</si>
  <si>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</si>
  <si>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</si>
  <si>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</si>
  <si>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</si>
  <si>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</si>
  <si>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</si>
  <si>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</si>
  <si>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</si>
  <si>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</si>
  <si>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</si>
  <si>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</si>
  <si>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</si>
  <si>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</si>
  <si>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</si>
  <si>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</si>
  <si>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</si>
  <si>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</si>
  <si>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</si>
  <si>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</si>
  <si>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</si>
  <si>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</si>
  <si>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</si>
  <si>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</si>
  <si>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</si>
  <si>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</si>
  <si>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</si>
  <si>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</si>
  <si>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</si>
  <si>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</si>
  <si>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</si>
  <si>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</si>
  <si>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</si>
  <si>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</si>
  <si>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</si>
  <si>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</si>
  <si>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</si>
  <si>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</si>
  <si>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</si>
  <si>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</si>
  <si>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</si>
  <si>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</si>
  <si>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</si>
  <si>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</si>
  <si>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</si>
  <si>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</si>
  <si>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</si>
  <si>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</si>
  <si>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</si>
  <si>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</si>
  <si>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</si>
  <si>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</si>
  <si>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</si>
  <si>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</si>
  <si>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</si>
  <si>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</si>
  <si>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</si>
  <si>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</si>
  <si>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</si>
  <si>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</si>
  <si>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</si>
  <si>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</si>
  <si>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</si>
  <si>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</si>
  <si>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</si>
  <si>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</si>
  <si>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</si>
  <si>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</si>
  <si>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</si>
  <si>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</si>
  <si>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</si>
  <si>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</si>
  <si>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</si>
  <si>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</si>
  <si>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</si>
  <si>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</si>
  <si>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</si>
  <si>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</si>
  <si>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</si>
  <si>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</si>
  <si>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</si>
  <si>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</si>
  <si>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</si>
  <si>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</si>
  <si>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</si>
  <si>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</si>
  <si>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</si>
  <si>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</si>
  <si>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</si>
  <si>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</si>
  <si>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</si>
  <si>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</si>
  <si>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</si>
  <si>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</si>
  <si>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</si>
  <si>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</si>
  <si>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</si>
  <si>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</si>
  <si>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</si>
  <si>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</si>
  <si>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</si>
  <si>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</si>
  <si>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</si>
  <si>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</si>
  <si>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</si>
  <si>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</si>
  <si>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</si>
  <si>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</si>
  <si>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</si>
  <si>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</si>
  <si>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</si>
  <si>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</si>
  <si>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</si>
  <si>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</si>
  <si>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</si>
  <si>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</si>
  <si>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</si>
  <si>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</si>
  <si>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</si>
  <si>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</si>
  <si>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</si>
  <si>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</si>
  <si>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</si>
  <si>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</si>
  <si>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</si>
  <si>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</si>
  <si>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</si>
  <si>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</si>
  <si>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</si>
  <si>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</si>
  <si>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</si>
  <si>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</si>
  <si>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</si>
  <si>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</si>
  <si>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</si>
  <si>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</si>
  <si>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</si>
  <si>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</si>
  <si>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</si>
  <si>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</si>
  <si>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</si>
  <si>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</si>
  <si>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</si>
  <si>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</si>
  <si>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</si>
  <si>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</si>
  <si>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</si>
  <si>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</si>
  <si>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</si>
  <si>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</si>
  <si>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</si>
  <si>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</si>
  <si>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</si>
  <si>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</si>
  <si>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</si>
  <si>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</si>
  <si>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</si>
  <si>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</si>
  <si>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</si>
  <si>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</si>
  <si>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</si>
  <si>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</si>
  <si>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</si>
  <si>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</si>
  <si>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</si>
  <si>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</si>
  <si>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</si>
  <si>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</si>
  <si>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</si>
  <si>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</si>
  <si>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</si>
  <si>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</si>
  <si>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</si>
  <si>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</si>
  <si>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</si>
  <si>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</si>
  <si>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</si>
  <si>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</si>
  <si>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</si>
  <si>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</si>
  <si>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</si>
  <si>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</si>
  <si>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</si>
  <si>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</si>
  <si>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</si>
  <si>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</si>
  <si>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</si>
  <si>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</si>
  <si>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</si>
  <si>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</si>
  <si>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</si>
  <si>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</si>
  <si>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</si>
  <si>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</si>
  <si>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</si>
  <si>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</si>
  <si>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</si>
  <si>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</si>
  <si>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</si>
  <si>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</si>
  <si>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</si>
  <si>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</si>
  <si>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</si>
  <si>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</si>
  <si>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</si>
  <si>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</si>
  <si>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</si>
  <si>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</si>
  <si>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</si>
  <si>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</si>
  <si>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</si>
  <si>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</si>
  <si>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</si>
  <si>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</si>
  <si>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</si>
  <si>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</si>
  <si>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</si>
  <si>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</si>
  <si>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</si>
  <si>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</si>
  <si>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</si>
  <si>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</si>
  <si>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</si>
  <si>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</si>
  <si>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</si>
  <si>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</si>
  <si>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</si>
  <si>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</si>
  <si>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</si>
  <si>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</si>
  <si>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</si>
  <si>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</si>
  <si>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</si>
  <si>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</si>
  <si>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</si>
  <si>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</si>
  <si>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</si>
  <si>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</si>
  <si>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</si>
  <si>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</si>
  <si>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</si>
  <si>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</si>
  <si>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</si>
  <si>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</si>
  <si>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</si>
  <si>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</si>
  <si>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</si>
  <si>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</si>
  <si>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</si>
  <si>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</si>
  <si>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</si>
  <si>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</si>
  <si>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</si>
  <si>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</si>
  <si>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</si>
  <si>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</si>
  <si>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</si>
  <si>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</si>
  <si>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</si>
  <si>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</si>
  <si>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</si>
  <si>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</si>
  <si>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</si>
  <si>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</si>
  <si>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</si>
  <si>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</si>
  <si>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</si>
  <si>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</si>
  <si>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</si>
  <si>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</si>
  <si>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</si>
  <si>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</si>
  <si>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</si>
  <si>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</si>
  <si>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</si>
  <si>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</si>
  <si>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</si>
  <si>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</si>
  <si>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</si>
  <si>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</si>
  <si>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</si>
  <si>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</si>
  <si>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</si>
  <si>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</si>
  <si>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</si>
  <si>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</si>
  <si>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</si>
  <si>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</si>
  <si>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</si>
  <si>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</si>
  <si>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</si>
  <si>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</si>
  <si>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</si>
  <si>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</si>
  <si>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</si>
  <si>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</si>
  <si>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</si>
  <si>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</si>
  <si>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</si>
  <si>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</si>
  <si>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</si>
  <si>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</si>
  <si>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</si>
  <si>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</si>
  <si>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</si>
  <si>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</si>
  <si>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</si>
  <si>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</si>
  <si>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</si>
  <si>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</si>
  <si>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</si>
  <si>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</si>
  <si>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</si>
  <si>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</si>
  <si>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</si>
  <si>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</si>
  <si>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</si>
  <si>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</si>
  <si>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</si>
  <si>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</si>
  <si>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</si>
  <si>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</si>
  <si>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</si>
  <si>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</si>
  <si>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</si>
  <si>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</si>
  <si>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</si>
  <si>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</si>
  <si>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</si>
  <si>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</si>
  <si>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</si>
  <si>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</si>
  <si>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</si>
  <si>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</si>
  <si>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</si>
  <si>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</si>
  <si>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</si>
  <si>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</si>
  <si>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</si>
  <si>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</si>
  <si>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</si>
  <si>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</si>
  <si>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</si>
  <si>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</si>
  <si>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</si>
  <si>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</si>
  <si>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</si>
  <si>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</si>
  <si>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</si>
  <si>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</si>
  <si>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</si>
  <si>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</si>
  <si>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</si>
  <si>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</si>
  <si>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</si>
  <si>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</si>
  <si>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</si>
  <si>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</si>
  <si>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</si>
  <si>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</si>
  <si>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</si>
  <si>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</si>
  <si>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</si>
  <si>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</si>
  <si>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</si>
  <si>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</si>
  <si>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</si>
  <si>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</si>
  <si>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</si>
  <si>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</si>
  <si>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</si>
  <si>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</si>
  <si>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</si>
  <si>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</si>
  <si>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</si>
  <si>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</si>
  <si>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</si>
  <si>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</si>
  <si>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</si>
  <si>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</si>
  <si>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</si>
  <si>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</si>
  <si>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</si>
  <si>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</si>
  <si>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</si>
  <si>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</si>
  <si>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</si>
  <si>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</si>
  <si>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</si>
  <si>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</si>
  <si>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</si>
  <si>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</si>
  <si>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</si>
  <si>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</si>
  <si>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</si>
  <si>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</si>
  <si>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</si>
  <si>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</si>
  <si>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</si>
  <si>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</si>
  <si>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</si>
  <si>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</si>
  <si>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</si>
  <si>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</si>
  <si>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</si>
  <si>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</si>
  <si>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</si>
  <si>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</si>
  <si>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</si>
  <si>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</si>
  <si>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</si>
  <si>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</si>
  <si>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</si>
  <si>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</si>
  <si>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</si>
  <si>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</si>
  <si>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</si>
  <si>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</si>
  <si>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</si>
  <si>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</si>
  <si>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</si>
  <si>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</si>
  <si>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</si>
  <si>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</si>
  <si>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</si>
  <si>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</si>
  <si>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</si>
  <si>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</si>
  <si>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</si>
  <si>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</si>
  <si>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</si>
  <si>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</si>
  <si>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</si>
  <si>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</si>
  <si>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</si>
  <si>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</si>
  <si>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</si>
  <si>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</si>
  <si>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</si>
  <si>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</si>
  <si>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</si>
  <si>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</si>
  <si>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</si>
  <si>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</si>
  <si>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</si>
  <si>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</si>
  <si>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</si>
  <si>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</si>
  <si>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</si>
  <si>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</si>
  <si>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</si>
  <si>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</si>
  <si>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</si>
  <si>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</si>
  <si>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</si>
  <si>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</si>
  <si>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</si>
  <si>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</si>
  <si>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</si>
  <si>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</si>
  <si>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</si>
  <si>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</si>
  <si>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</si>
  <si>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</si>
  <si>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</si>
  <si>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</si>
  <si>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</si>
  <si>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</si>
  <si>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</si>
  <si>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</si>
  <si>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</si>
  <si>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</si>
  <si>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</si>
  <si>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</si>
  <si>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</si>
  <si>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</si>
  <si>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</si>
  <si>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</si>
  <si>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</si>
  <si>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</si>
  <si>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</si>
  <si>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</si>
  <si>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</si>
  <si>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</si>
  <si>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</si>
  <si>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</si>
  <si>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</si>
  <si>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</si>
  <si>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</si>
  <si>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</si>
  <si>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</si>
  <si>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</si>
  <si>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</si>
  <si>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</si>
  <si>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</si>
  <si>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</si>
  <si>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</si>
  <si>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</si>
  <si>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</si>
  <si>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</si>
  <si>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</si>
  <si>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</si>
  <si>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</si>
  <si>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</si>
  <si>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</si>
  <si>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</si>
  <si>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</si>
  <si>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</si>
  <si>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</si>
  <si>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</si>
  <si>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</si>
  <si>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</si>
  <si>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</si>
  <si>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</si>
  <si>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</si>
  <si>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</si>
  <si>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</si>
  <si>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</si>
  <si>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</si>
  <si>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</si>
  <si>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</si>
  <si>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</si>
  <si>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</si>
  <si>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</si>
  <si>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</si>
  <si>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</si>
  <si>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</si>
  <si>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</si>
  <si>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</si>
  <si>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</si>
  <si>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</si>
  <si>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</si>
  <si>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</si>
  <si>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</si>
  <si>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</si>
  <si>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</si>
  <si>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</si>
  <si>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</si>
  <si>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</si>
  <si>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</si>
  <si>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</si>
  <si>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</si>
  <si>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</si>
  <si>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</si>
  <si>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</si>
  <si>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</si>
  <si>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</si>
  <si>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</si>
  <si>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</si>
  <si>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</si>
  <si>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</si>
  <si>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</si>
  <si>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</si>
  <si>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</si>
  <si>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</si>
  <si>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</si>
  <si>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</si>
  <si>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</si>
  <si>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</si>
  <si>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</si>
  <si>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</si>
  <si>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</si>
  <si>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</si>
  <si>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</si>
  <si>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</si>
  <si>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</si>
  <si>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</si>
  <si>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</si>
  <si>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</si>
  <si>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</si>
  <si>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</si>
  <si>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</si>
  <si>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</si>
  <si>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</si>
  <si>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</si>
  <si>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</si>
  <si>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</si>
  <si>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</si>
  <si>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</si>
  <si>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</si>
  <si>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</si>
  <si>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</si>
  <si>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</si>
  <si>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</si>
  <si>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</si>
  <si>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</si>
  <si>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</si>
  <si>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</si>
  <si>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</si>
  <si>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</si>
  <si>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</si>
  <si>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</si>
  <si>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</si>
  <si>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</si>
  <si>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</si>
  <si>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</si>
  <si>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</si>
  <si>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</si>
  <si>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</si>
  <si>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</si>
  <si>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</si>
  <si>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</si>
  <si>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</si>
  <si>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</si>
  <si>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</si>
  <si>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</si>
  <si>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</si>
  <si>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</si>
  <si>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</si>
  <si>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</si>
  <si>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</si>
  <si>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</si>
  <si>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</si>
  <si>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</si>
  <si>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</si>
  <si>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</si>
  <si>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</si>
  <si>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</si>
  <si>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</si>
  <si>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</si>
  <si>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</si>
  <si>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</si>
  <si>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</si>
  <si>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</si>
  <si>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</si>
  <si>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</si>
  <si>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</si>
  <si>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</si>
  <si>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</si>
  <si>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</si>
  <si>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</si>
  <si>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</si>
  <si>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</si>
  <si>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</si>
  <si>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</si>
  <si>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</si>
  <si>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</si>
  <si>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</si>
  <si>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</si>
  <si>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</si>
  <si>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</si>
  <si>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</si>
  <si>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</si>
  <si>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</si>
  <si>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</si>
  <si>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</si>
  <si>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</si>
  <si>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</si>
  <si>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</si>
  <si>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</si>
  <si>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</si>
  <si>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</si>
  <si>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</si>
  <si>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</si>
  <si>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</si>
  <si>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</si>
  <si>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</si>
  <si>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</si>
  <si>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</si>
  <si>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</si>
  <si>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</si>
  <si>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</si>
  <si>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</si>
  <si>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</si>
  <si>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</si>
  <si>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</si>
  <si>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</si>
  <si>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</si>
  <si>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</si>
  <si>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</si>
  <si>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</si>
  <si>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</si>
  <si>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</si>
  <si>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</si>
  <si>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</si>
  <si>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</si>
  <si>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</si>
  <si>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</si>
  <si>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</si>
  <si>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</si>
  <si>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</si>
  <si>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</si>
  <si>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</si>
  <si>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</si>
  <si>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</si>
  <si>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</si>
  <si>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</si>
  <si>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</si>
  <si>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</si>
  <si>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</si>
  <si>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</si>
  <si>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</si>
  <si>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</si>
  <si>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</si>
  <si>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</si>
  <si>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</si>
  <si>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</si>
  <si>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</si>
  <si>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</si>
  <si>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</si>
  <si>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</si>
  <si>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</si>
  <si>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</si>
  <si>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</si>
  <si>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</si>
  <si>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</si>
  <si>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</si>
  <si>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</si>
  <si>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</si>
  <si>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</si>
  <si>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</si>
  <si>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</si>
  <si>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</si>
  <si>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</si>
  <si>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</si>
  <si>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</si>
  <si>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</si>
  <si>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</si>
  <si>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</si>
  <si>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</si>
  <si>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</si>
  <si>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</si>
  <si>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</si>
  <si>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</si>
  <si>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</si>
  <si>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</si>
  <si>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</si>
  <si>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</si>
  <si>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</si>
  <si>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</si>
  <si>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</si>
  <si>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</si>
  <si>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</si>
  <si>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</si>
  <si>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</si>
  <si>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</si>
  <si>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</si>
  <si>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</si>
  <si>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</si>
  <si>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</si>
  <si>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</si>
  <si>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</si>
  <si>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</si>
  <si>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</si>
  <si>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</si>
  <si>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</si>
  <si>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</si>
  <si>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</si>
  <si>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</si>
  <si>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</si>
  <si>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</si>
  <si>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</si>
  <si>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</si>
  <si>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</si>
  <si>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</si>
  <si>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</si>
  <si>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</si>
  <si>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</si>
  <si>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</si>
  <si>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</si>
  <si>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</si>
  <si>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</si>
  <si>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</si>
  <si>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</si>
  <si>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</si>
  <si>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</si>
  <si>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</si>
  <si>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</si>
  <si>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</si>
  <si>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</si>
  <si>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</si>
  <si>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</si>
  <si>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</si>
  <si>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</si>
  <si>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</si>
  <si>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</si>
  <si>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</si>
  <si>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</si>
  <si>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</si>
  <si>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</si>
  <si>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</si>
  <si>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</si>
  <si>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</si>
  <si>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</si>
  <si>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</si>
  <si>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</si>
  <si>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</si>
  <si>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</si>
  <si>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</si>
  <si>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</si>
  <si>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</si>
  <si>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</si>
  <si>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</si>
  <si>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</si>
  <si>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</si>
  <si>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</si>
  <si>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</si>
  <si>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</si>
  <si>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</si>
  <si>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</si>
  <si>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</si>
  <si>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</si>
  <si>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</si>
  <si>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</si>
  <si>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</si>
  <si>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</si>
  <si>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</si>
  <si>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</si>
  <si>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</si>
  <si>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</si>
  <si>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</si>
  <si>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</si>
  <si>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</si>
  <si>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</si>
  <si>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</si>
  <si>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</si>
  <si>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</si>
  <si>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</si>
  <si>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</si>
  <si>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</si>
  <si>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</si>
  <si>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</si>
  <si>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</si>
  <si>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</si>
  <si>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</si>
  <si>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</si>
  <si>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</si>
  <si>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</si>
  <si>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</si>
  <si>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</si>
  <si>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</si>
  <si>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</si>
  <si>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</si>
  <si>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</si>
  <si>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</si>
  <si>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</si>
  <si>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</si>
  <si>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</si>
  <si>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</si>
  <si>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</si>
  <si>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</si>
  <si>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</si>
  <si>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</si>
  <si>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</si>
  <si>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</si>
  <si>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</si>
  <si>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</si>
  <si>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</si>
  <si>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</si>
  <si>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</si>
  <si>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</si>
  <si>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</si>
  <si>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</si>
  <si>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</si>
  <si>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</si>
  <si>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</si>
  <si>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</si>
  <si>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</si>
  <si>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</si>
  <si>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</si>
  <si>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</si>
  <si>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</si>
  <si>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</si>
  <si>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</si>
  <si>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</si>
  <si>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</si>
  <si>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</si>
  <si>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</si>
  <si>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</si>
  <si>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</si>
  <si>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</si>
  <si>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</si>
  <si>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</si>
  <si>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</si>
  <si>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</si>
  <si>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</si>
  <si>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</si>
  <si>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</si>
  <si>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</si>
  <si>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</si>
  <si>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</si>
  <si>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</si>
  <si>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</si>
  <si>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</si>
  <si>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</si>
  <si>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</si>
  <si>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</si>
  <si>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</si>
  <si>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</si>
  <si>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</si>
  <si>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</si>
  <si>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</si>
  <si>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</si>
  <si>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</si>
  <si>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</si>
  <si>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</si>
  <si>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</si>
  <si>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</si>
  <si>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</si>
  <si>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</si>
  <si>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</si>
  <si>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</si>
  <si>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</si>
  <si>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</si>
  <si>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</si>
  <si>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</si>
  <si>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</si>
  <si>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</si>
  <si>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</si>
  <si>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</si>
  <si>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</si>
  <si>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</si>
  <si>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</si>
  <si>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</si>
  <si>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</si>
  <si>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</si>
  <si>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</si>
  <si>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</si>
  <si>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</si>
  <si>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</si>
  <si>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</si>
  <si>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</si>
  <si>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</si>
  <si>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</si>
  <si>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</si>
  <si>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</si>
  <si>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</si>
  <si>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</si>
  <si>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</si>
  <si>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</si>
  <si>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</si>
  <si>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</si>
  <si>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</si>
  <si>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</si>
  <si>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</si>
  <si>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</si>
  <si>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</si>
  <si>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</si>
  <si>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</si>
  <si>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</si>
  <si>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</si>
  <si>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</si>
  <si>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</si>
  <si>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</si>
  <si>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</si>
  <si>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</si>
  <si>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</si>
  <si>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</si>
  <si>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</si>
  <si>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</si>
  <si>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</si>
  <si>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</si>
  <si>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</si>
  <si>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</si>
  <si>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</si>
  <si>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</si>
  <si>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</si>
  <si>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</si>
  <si>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</si>
  <si>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</si>
  <si>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</si>
  <si>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</si>
  <si>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</si>
  <si>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</si>
  <si>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</si>
  <si>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</si>
  <si>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</si>
  <si>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</si>
  <si>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</si>
  <si>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</si>
  <si>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</si>
  <si>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</si>
  <si>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</si>
  <si>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</si>
  <si>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</si>
  <si>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</si>
  <si>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</si>
  <si>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</si>
  <si>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</si>
  <si>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</si>
  <si>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</si>
  <si>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</si>
  <si>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</si>
  <si>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</si>
  <si>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</si>
  <si>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</si>
  <si>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</si>
  <si>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</si>
  <si>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</si>
  <si>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</si>
  <si>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</si>
  <si>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</si>
  <si>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</si>
  <si>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</si>
  <si>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</si>
  <si>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</si>
  <si>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</si>
  <si>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</si>
  <si>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</si>
  <si>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</si>
  <si>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</si>
  <si>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</si>
  <si>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</si>
  <si>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</si>
  <si>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</si>
  <si>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</si>
  <si>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</si>
  <si>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</si>
  <si>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</si>
  <si>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</si>
  <si>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</si>
  <si>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</si>
  <si>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</si>
  <si>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</si>
  <si>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</si>
  <si>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</si>
  <si>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</si>
  <si>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</si>
  <si>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</si>
  <si>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</si>
  <si>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</si>
  <si>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</si>
  <si>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</si>
  <si>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</si>
  <si>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</si>
  <si>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</si>
  <si>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</si>
  <si>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</si>
  <si>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</si>
  <si>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</si>
  <si>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</si>
  <si>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</si>
  <si>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</si>
  <si>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</si>
  <si>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</si>
  <si>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</si>
  <si>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</si>
  <si>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</si>
  <si>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</si>
  <si>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</si>
  <si>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</si>
  <si>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</si>
  <si>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</si>
  <si>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</si>
  <si>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</si>
  <si>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</si>
  <si>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</si>
  <si>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</si>
  <si>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</si>
  <si>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</si>
  <si>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</si>
  <si>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</si>
  <si>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</si>
  <si>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</si>
  <si>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</si>
  <si>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</si>
  <si>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</si>
  <si>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</si>
  <si>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</si>
  <si>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</si>
  <si>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</si>
  <si>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</si>
  <si>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</si>
  <si>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</si>
  <si>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</si>
  <si>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</si>
  <si>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</si>
  <si>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</si>
  <si>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</si>
  <si>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</si>
  <si>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</si>
  <si>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</si>
  <si>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</si>
  <si>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</si>
  <si>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</si>
  <si>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</si>
  <si>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</si>
  <si>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</si>
  <si>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</si>
  <si>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</si>
  <si>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</si>
  <si>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</si>
  <si>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</si>
  <si>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</si>
  <si>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</si>
  <si>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</si>
  <si>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</si>
  <si>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</si>
  <si>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</si>
  <si>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</si>
  <si>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</si>
  <si>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</si>
  <si>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Site located inside Navy base has access issue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</si>
  <si>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</si>
  <si>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</si>
  <si>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</si>
  <si>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</si>
  <si>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</si>
  <si>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</si>
  <si>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</si>
  <si>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</si>
  <si>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</si>
  <si>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</si>
  <si>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</si>
  <si>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</si>
  <si>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</si>
  <si>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</si>
  <si>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</si>
  <si>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</si>
  <si>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</si>
  <si>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</si>
  <si>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</si>
  <si>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</si>
  <si>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</si>
  <si>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</si>
  <si>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</si>
  <si>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</si>
  <si>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</si>
  <si>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</si>
  <si>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</si>
  <si>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</si>
  <si>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</si>
  <si>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</si>
  <si>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</si>
  <si>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</si>
  <si>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</si>
  <si>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</si>
  <si>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</si>
  <si>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</si>
  <si>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</si>
  <si>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</si>
  <si>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</si>
  <si>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</si>
  <si>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</si>
  <si>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</si>
  <si>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</si>
  <si>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</si>
  <si>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</si>
  <si>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</si>
  <si>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</si>
  <si>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</si>
  <si>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</si>
  <si>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</si>
  <si>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</si>
  <si>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</si>
  <si>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</si>
  <si>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</si>
  <si>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</si>
  <si>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</si>
  <si>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</si>
  <si>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</si>
  <si>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</si>
  <si>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</si>
  <si>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</si>
  <si>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</si>
  <si>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</si>
  <si>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</si>
  <si>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</si>
  <si>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</si>
  <si>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</si>
  <si>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</si>
  <si>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</si>
  <si>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</si>
  <si>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</si>
  <si>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</si>
  <si>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</si>
  <si>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</si>
  <si>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</si>
  <si>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</si>
  <si>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</si>
  <si>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</si>
  <si>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</si>
  <si>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</si>
  <si>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</si>
  <si>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</si>
  <si>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</si>
  <si>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</si>
  <si>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</si>
  <si>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</si>
  <si>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PCM-20251009-00000376</t>
  </si>
  <si>
    <t xml:space="preserve">at site TS </t>
  </si>
  <si>
    <t>PCM-20251009-00000617</t>
  </si>
  <si>
    <t xml:space="preserve">team connected PG and down 5G due to load issue </t>
  </si>
  <si>
    <t xml:space="preserve"> PCM-20250215-00000830 </t>
  </si>
  <si>
    <t>LTE site still down and  site located in aramco area access issue need special permission</t>
  </si>
  <si>
    <t>PCM-20251009-00000483</t>
  </si>
  <si>
    <t>access road issue</t>
  </si>
  <si>
    <t>PCM-20251009-00000522</t>
  </si>
  <si>
    <t xml:space="preserve">45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</si>
  <si>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</si>
  <si>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</si>
  <si>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</si>
  <si>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</si>
  <si>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</si>
  <si>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EM Team at site Checking</t>
  </si>
  <si>
    <t>PCM-20251009-00000540</t>
  </si>
  <si>
    <t>EM Team moved ETA: 40 Mins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</si>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</sst>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0" totalsRowShown="0" headerRowDxfId="31" dataDxfId="30" headerRowBorderDxfId="28" tableBorderDxfId="29">
  <autoFilter ref="A1:L1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276.42487442129641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t="s">
        <v>38969</v>
      </c>
      <c r="L3" s="148" t="str">
        <f>IFERROR(VLOOKUP(D3,DB!A:I,9,0),"")</f>
        <v>Latis</v>
      </c>
      <c r="M3" s="70"/>
      <c r="N3" s="70"/>
      <c r="O3" s="70"/>
    </row>
    <row r="4" spans="1:15" ht="15" customHeight="1">
      <c r="A4" s="142"/>
      <c r="B4" s="143" t="str">
        <f>IFERROR(VLOOKUP(D4,DB!A:K,11,0),"")</f>
        <v/>
      </c>
      <c r="C4" s="143"/>
      <c r="D4" s="143"/>
      <c r="E4" s="144"/>
      <c r="F4" s="145"/>
      <c r="G4" s="146">
        <f ca="1">IFERROR(NOW()-F4,"")</f>
        <v>45939.373300347223</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45939.373300347223</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45939.373300347223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45939.373300347223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45939.373300347223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45939.373300347223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45939.373300347223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45939.373300347223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45939.373300347223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45939.373300347223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45939.373300347223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45939.373300347223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45939.373300347223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45939.373300347223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45939.373300347223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45939.373300347223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45939.373300347223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45939.373300347223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45939.373300347223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45939.373300347223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45939.373300347223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45939.373300347223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45939.373300347223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45939.373300347223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45939.373300347223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45939.373300347223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45939.373300347223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45939.373300347223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45939.373300347223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45939.373300347223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45939.373300347223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45939.373300347223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45939.373300347223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45939.373300347223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45939.373300347223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45939.373300347223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45939.373300347223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45939.373300347223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45939.373300347223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45939.373300347223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45939.373300347223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45939.373300347223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45939.373300347223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45939.373300347223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45939.373300347223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45939.373300347223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45939.373300347223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45939.373300347223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45939.373300347223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45939.373300347223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45939.373300347223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45939.373300347223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45939.373300347223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45939.373300347223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45939.373300347223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45939.373300347223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45939.373300347223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45939.373300347223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45939.373300347223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45939.373300347223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45939.373300347223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45939.373300347223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45939.373300347223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45939.373300347223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45939.373300347223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45939.373300347223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45939.373300347223</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6810551F-8420-49B1-829E-50F9343BB8E5}"/>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132.64621701389115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114.37346238426107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29502</v>
      </c>
      <c r="E6" s="120" t="s">
        <v>38964</v>
      </c>
      <c r="F6" s="121">
        <v>45939.25849537037</v>
      </c>
      <c r="G6" s="122">
        <f ca="1">IFERROR(NOW()-F6,"-")</f>
        <v>0.11480497685261071</v>
      </c>
      <c r="H6" s="121">
        <v>45939.252245370371</v>
      </c>
      <c r="I6" s="18" t="str">
        <f>IFERROR(VLOOKUP(D6,DB!A:F,6,0),"")</f>
        <v>SCECO-Rental-Genset</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15178</v>
      </c>
      <c r="E7" s="120" t="s">
        <v>38964</v>
      </c>
      <c r="F7" s="121">
        <v>45939.365428240744</v>
      </c>
      <c r="G7" s="122">
        <f ca="1">IFERROR(NOW()-F7,"-")</f>
        <v>7.8721064783167094E-3</v>
      </c>
      <c r="H7" s="121">
        <v>45939.361956018518</v>
      </c>
      <c r="I7" s="18" t="str">
        <f>IFERROR(VLOOKUP(D7,DB!A:F,6,0),"")</f>
        <v>SCECO</v>
      </c>
      <c r="J7" s="18" t="str">
        <f>IFERROR(VLOOKUP(D7,DB!A:G,7,0),"")</f>
        <v>Good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45939.373300347223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45939.373300347223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45939.373300347223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45939.373300347223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45939.373300347223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45939.373300347223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45939.373300347223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45939.373300347223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45939.373300347223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45939.373300347223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45939.373300347223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45939.373300347223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45939.373300347223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45939.373300347223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45939.373300347223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45939.373300347223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45939.373300347223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45939.373300347223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45939.373300347223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45939.373300347223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45939.373300347223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45939.373300347223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45939.373300347223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45939.373300347223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45939.373300347223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45939.373300347223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45939.373300347223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45939.373300347223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45939.373300347223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45939.373300347223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45939.373300347223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45939.373300347223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45939.373300347223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45939.373300347223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45939.373300347223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45939.373300347223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45939.373300347223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45939.373300347223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45939.373300347223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45939.373300347223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45939.373300347223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45939.373300347223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45939.373300347223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45939.373300347223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45939.373300347223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45939.373300347223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45939.373300347223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45939.373300347223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45939.373300347223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45939.373300347223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45939.373300347223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45939.373300347223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45939.373300347223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45939.373300347223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45939.373300347223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45939.373300347223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45939.373300347223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45939.373300347223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45939.373300347223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45939.373300347223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45939.373300347223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45939.373300347223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45939.373300347223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45939.373300347223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45939.373300347223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45939.373300347223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45939.373300347223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45939.373300347223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45939.373300347223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45939.373300347223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45939.373300347223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45939.373300347223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45939.373300347223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45939.373300347223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45939.373300347223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45939.373300347223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45939.373300347223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45939.373300347223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45939.373300347223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45939.373300347223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45939.373300347223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45939.373300347223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45939.373300347223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45939.373300347223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45939.373300347223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45939.373300347223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45939.373300347223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45939.373300347223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45939.373300347223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45939.373300347223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45939.373300347223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45939.373300347223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45939.373300347223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45939.373300347223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45939.373300347223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45939.373300347223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45939.373300347223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45939.373300347223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45939.373300347223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45939.373300347223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45939.373300347223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45939.373300347223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45939.373300347223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45939.373300347223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45939.373300347223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45939.373300347223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45939.373300347223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45939.373300347223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45939.373300347223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45939.373300347223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45939.373300347223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45939.373300347223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45939.373300347223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45939.373300347223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45939.373300347223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45939.373300347223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45939.373300347223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45939.373300347223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45939.373300347223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45939.373300347223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45939.373300347223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45939.373300347223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45939.373300347223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45939.373300347223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45939.373300347223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45939.373300347223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45939.373300347223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45939.373300347223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45939.373300347223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45939.373300347223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45939.373300347223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45939.373300347223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45939.373300347223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45939.373300347223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45939.373300347223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45939.373300347223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45939.373300347223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45939.373300347223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45939.373300347223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45939.373300347223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45939.373300347223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45939.373300347223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45939.373300347223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45939.373300347223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45939.373300347223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45939.373300347223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45939.373300347223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45939.373300347223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45939.373300347223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45939.373300347223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45939.373300347223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45939.373300347223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45939.373300347223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45939.373300347223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45939.373300347223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45939.373300347223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45939.373300347223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45939.373300347223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45939.373300347223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45939.373300347223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45939.373300347223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45939.373300347223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45939.373300347223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45939.373300347223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45939.373300347223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45939.373300347223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45939.373300347223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45939.373300347223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45939.373300347223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45939.373300347223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45939.373300347223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45939.373300347223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45939.373300347223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45939.373300347223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45939.373300347223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45939.373300347223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45939.373300347223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45939.373300347223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45939.373300347223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45939.373300347223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45939.373300347223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45939.373300347223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45939.373300347223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45939.373300347223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45939.373300347223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45939.373300347223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45939.373300347223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45939.373300347223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45939.373300347223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45939.373300347223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45939.373300347223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45939.373300347223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45939.373300347223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45939.373300347223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45939.373300347223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45939.373300347223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45939.373300347223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45939.373300347223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45939.373300347223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45939.373300347223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45939.373300347223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45939.373300347223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45939.373300347223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45939.373300347223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45939.373300347223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45939.373300347223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45939.373300347223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45939.373300347223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45939.373300347223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45939.373300347223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45939.373300347223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45939.373300347223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45939.373300347223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45939.373300347223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45939.373300347223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45939.373300347223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45939.373300347223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45939.373300347223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45939.373300347223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45939.373300347223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45939.373300347223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45939.373300347223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45939.373300347223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45939.373300347223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45939.373300347223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45939.373300347223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45939.373300347223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45939.373300347223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45939.373300347223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45939.373300347223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45939.373300347223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45939.373300347223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45939.373300347223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45939.373300347223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45939.373300347223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45939.373300347223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45939.373300347223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45939.373300347223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45939.373300347223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45939.373300347223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45939.373300347223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45939.373300347223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45939.373300347223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45939.373300347223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45939.373300347223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45939.373300347223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45939.373300347223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45939.373300347223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45939.373300347223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45939.373300347223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45939.373300347223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45939.373300347223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45939.373300347223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45939.373300347223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45939.373300347223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45939.373300347223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45939.373300347223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45939.373300347223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45939.373300347223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45939.373300347223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45939.373300347223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45939.373300347223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45939.373300347223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45939.373300347223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45939.373300347223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45939.373300347223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45939.373300347223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45939.373300347223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45939.373300347223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45939.373300347223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45939.373300347223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45939.373300347223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45939.373300347223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45939.373300347223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45939.373300347223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45939.373300347223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45939.373300347223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45939.373300347223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45939.373300347223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45939.373300347223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45939.373300347223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45939.373300347223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45939.373300347223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45939.373300347223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45939.373300347223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45939.373300347223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45939.373300347223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45939.373300347223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45939.373300347223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45939.373300347223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45939.373300347223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45939.373300347223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45939.373300347223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45939.373300347223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45939.373300347223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45939.373300347223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45939.373300347223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45939.373300347223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45939.373300347223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45939.373300347223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45939.373300347223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45939.373300347223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45939.373300347223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45939.373300347223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45939.373300347223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45939.373300347223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45939.373300347223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45939.373300347223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45939.373300347223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45939.373300347223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45939.373300347223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45939.373300347223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45939.373300347223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45939.373300347223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45939.373300347223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45939.373300347223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45939.373300347223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45939.373300347223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45939.373300347223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45939.373300347223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45939.373300347223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45939.373300347223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45939.373300347223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45939.373300347223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45939.373300347223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45939.373300347223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45939.373300347223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45939.373300347223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45939.373300347223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45939.373300347223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45939.373300347223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45939.373300347223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45939.373300347223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45939.373300347223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45939.373300347223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45939.373300347223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45939.373300347223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45939.373300347223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45939.373300347223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45939.373300347223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45939.373300347223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45939.373300347223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45939.373300347223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45939.373300347223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45939.373300347223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45939.373300347223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45939.373300347223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45939.373300347223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45939.373300347223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45939.373300347223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45939.373300347223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45939.373300347223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45939.373300347223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45939.373300347223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45939.373300347223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45939.373300347223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45939.373300347223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45939.373300347223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45939.373300347223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45939.373300347223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45939.373300347223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45939.373300347223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45939.373300347223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45939.373300347223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45939.373300347223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45939.373300347223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45939.373300347223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45939.373300347223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45939.373300347223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45939.373300347223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45939.373300347223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45939.373300347223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45939.373300347223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45939.373300347223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45939.373300347223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45939.373300347223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45939.373300347223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45939.373300347223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45939.373300347223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45939.373300347223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45939.373300347223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45939.373300347223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45939.373300347223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45939.373300347223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45939.373300347223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45939.373300347223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45939.373300347223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45939.373300347223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45939.373300347223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45939.373300347223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45939.373300347223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45939.373300347223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45939.373300347223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45939.373300347223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45939.373300347223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45939.373300347223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45939.373300347223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45939.373300347223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45939.373300347223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45939.373300347223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45939.373300347223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45939.373300347223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45939.373300347223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45939.373300347223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45939.373300347223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45939.373300347223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45939.373300347223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45939.373300347223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45939.373300347223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45939.373300347223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45939.373300347223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45939.373300347223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45939.373300347223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45939.373300347223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45939.373300347223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45939.373300347223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45939.373300347223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45939.373300347223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45939.373300347223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45939.373300347223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45939.373300347223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45939.373300347223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45939.373300347223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45939.373300347223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45939.373300347223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45939.373300347223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45939.373300347223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45939.373300347223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45939.373300347223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45939.373300347223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45939.373300347223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45939.373300347223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45939.373300347223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45939.373300347223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45939.373300347223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45939.373300347223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45939.373300347223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45939.373300347223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45939.373300347223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45939.373300347223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45939.373300347223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45939.373300347223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45939.373300347223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45939.373300347223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45939.373300347223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45939.373300347223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45939.373300347223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45939.373300347223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45939.373300347223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45939.373300347223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45939.373300347223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45939.373300347223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45939.373300347223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45939.373300347223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45939.373300347223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45939.373300347223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45939.373300347223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45939.373300347223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45939.373300347223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45939.373300347223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45939.373300347223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45939.373300347223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45939.373300347223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45939.373300347223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45939.373300347223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45939.373300347223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45939.373300347223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45939.373300347223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45939.373300347223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45939.373300347223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45939.373300347223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45939.373300347223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45939.373300347223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45939.373300347223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45939.373300347223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45939.373300347223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45939.373300347223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45939.373300347223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45939.373300347223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45939.373300347223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45939.373300347223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45939.373300347223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45939.373300347223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45939.373300347223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45939.373300347223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45939.373300347223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45939.373300347223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45939.373300347223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45939.373300347223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45939.373300347223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45939.373300347223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45939.373300347223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45939.373300347223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45939.373300347223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45939.373300347223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45939.373300347223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45939.373300347223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45939.373300347223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45939.373300347223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45939.373300347223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45939.373300347223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45939.373300347223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45939.373300347223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45939.373300347223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45939.373300347223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45939.373300347223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45939.373300347223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45939.373300347223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45939.373300347223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45939.373300347223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45939.373300347223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45939.373300347223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45939.373300347223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45939.373300347223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45939.373300347223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45939.373300347223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45939.373300347223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45939.373300347223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45939.373300347223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45939.373300347223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45939.373300347223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45939.373300347223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45939.373300347223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45939.373300347223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45939.373300347223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45939.373300347223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45939.373300347223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45939.373300347223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45939.373300347223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45939.373300347223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45939.373300347223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45939.373300347223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45939.373300347223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45939.373300347223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45939.373300347223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45939.373300347223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45939.373300347223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45939.373300347223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45939.373300347223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45939.373300347223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45939.373300347223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45939.373300347223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45939.373300347223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45939.373300347223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45939.373300347223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45939.373300347223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45939.373300347223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45939.373300347223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45939.373300347223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45939.373300347223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45939.373300347223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45939.373300347223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45939.373300347223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45939.373300347223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45939.373300347223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45939.373300347223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45939.373300347223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45939.373300347223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45939.373300347223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45939.373300347223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45939.373300347223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45939.373300347223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45939.373300347223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45939.373300347223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45939.373300347223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45939.373300347223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45939.373300347223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45939.373300347223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45939.373300347223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45939.373300347223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45939.373300347223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45939.373300347223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45939.373300347223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45939.373300347223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45939.373300347223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45939.373300347223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45939.373300347223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45939.373300347223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45939.373300347223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45939.373300347223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45939.373300347223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45939.373300347223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45939.373300347223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45939.373300347223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45939.373300347223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45939.373300347223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45939.373300347223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45939.373300347223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45939.373300347223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45939.373300347223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45939.373300347223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45939.373300347223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45939.373300347223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45939.373300347223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45939.373300347223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45939.373300347223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45939.373300347223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45939.373300347223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45939.373300347223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45939.373300347223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45939.373300347223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45939.373300347223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45939.373300347223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45939.373300347223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45939.373300347223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45939.373300347223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45939.373300347223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45939.373300347223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45939.373300347223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45939.373300347223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45939.373300347223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45939.373300347223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45939.373300347223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45939.373300347223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45939.373300347223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45939.373300347223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45939.373300347223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45939.373300347223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45939.373300347223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45939.373300347223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45939.373300347223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45939.373300347223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45939.373300347223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45939.373300347223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45939.373300347223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45939.373300347223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45939.373300347223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45939.373300347223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45939.373300347223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45939.373300347223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45939.373300347223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45939.373300347223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45939.373300347223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45939.373300347223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45939.373300347223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45939.373300347223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45939.373300347223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45939.373300347223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45939.373300347223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45939.373300347223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45939.373300347223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45939.373300347223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45939.373300347223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45939.373300347223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45939.373300347223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45939.373300347223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45939.373300347223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45939.373300347223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45939.373300347223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45939.373300347223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45939.373300347223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45939.373300347223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45939.373300347223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45939.373300347223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45939.373300347223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45939.373300347223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45939.373300347223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45939.373300347223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45939.373300347223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45939.373300347223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45939.373300347223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45939.373300347223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45939.373300347223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45939.373300347223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45939.373300347223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45939.373300347223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45939.373300347223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45939.373300347223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45939.373300347223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45939.373300347223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45939.373300347223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45939.373300347223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45939.373300347223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45939.373300347223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45939.373300347223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45939.373300347223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45939.373300347223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45939.373300347223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45939.373300347223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45939.373300347223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45939.373300347223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45939.373300347223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45939.373300347223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45939.373300347223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45939.373300347223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45939.373300347223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45939.373300347223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45939.373300347223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45939.373300347223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45939.373300347223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45939.373300347223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45939.373300347223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45939.373300347223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45939.373300347223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45939.373300347223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45939.373300347223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45939.373300347223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45939.373300347223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45939.373300347223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45939.373300347223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45939.373300347223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45939.373300347223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45939.373300347223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45939.373300347223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45939.373300347223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45939.373300347223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45939.373300347223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45939.373300347223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45939.373300347223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45939.373300347223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45939.373300347223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45939.373300347223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45939.373300347223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45939.373300347223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45939.373300347223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45939.373300347223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45939.373300347223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45939.373300347223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45939.373300347223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45939.373300347223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45939.373300347223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45939.373300347223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45939.373300347223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45939.373300347223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45939.373300347223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45939.373300347223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45939.373300347223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45939.373300347223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45939.373300347223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45939.373300347223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45939.373300347223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45939.373300347223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45939.373300347223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45939.373300347223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45939.373300347223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45939.373300347223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45939.373300347223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45939.373300347223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45939.373300347223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45939.373300347223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45939.373300347223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45939.373300347223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45939.373300347223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45939.373300347223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45939.373300347223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45939.373300347223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45939.373300347223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45939.373300347223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45939.373300347223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45939.373300347223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45939.373300347223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45939.373300347223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45939.373300347223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45939.373300347223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45939.373300347223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45939.373300347223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45939.373300347223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45939.373300347223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45939.373300347223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45939.373300347223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45939.373300347223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45939.373300347223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45939.373300347223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45939.373300347223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45939.373300347223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45939.373300347223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45939.373300347223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45939.373300347223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45939.373300347223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45939.373300347223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45939.373300347223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45939.373300347223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45939.373300347223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45939.373300347223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45939.373300347223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45939.373300347223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45939.373300347223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45939.373300347223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45939.373300347223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45939.373300347223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45939.373300347223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45939.373300347223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45939.373300347223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45939.373300347223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45939.373300347223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45939.373300347223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45939.373300347223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45939.373300347223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45939.373300347223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45939.373300347223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45939.373300347223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45939.373300347223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45939.373300347223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45939.373300347223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45939.373300347223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45939.373300347223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45939.373300347223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45939.373300347223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45939.373300347223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45939.373300347223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45939.373300347223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45939.373300347223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45939.373300347223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45939.373300347223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45939.373300347223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45939.373300347223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45939.373300347223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45939.373300347223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45939.373300347223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45939.373300347223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45939.373300347223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45939.373300347223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45939.373300347223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45939.373300347223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45939.373300347223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45939.373300347223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45939.373300347223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45939.373300347223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45939.373300347223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45939.373300347223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45939.373300347223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45939.373300347223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45939.373300347223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45939.373300347223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45939.373300347223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45939.373300347223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45939.373300347223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45939.373300347223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45939.373300347223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45939.373300347223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45939.373300347223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45939.373300347223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45939.373300347223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45939.373300347223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45939.373300347223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45939.373300347223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45939.373300347223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45939.373300347223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45939.373300347223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45939.373300347223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45939.373300347223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45939.373300347223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45939.373300347223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45939.373300347223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45939.373300347223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45939.373300347223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45939.373300347223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45939.373300347223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45939.373300347223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45939.373300347223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45939.373300347223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45939.373300347223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45939.373300347223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45939.373300347223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45939.373300347223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45939.373300347223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45939.373300347223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45939.373300347223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45939.373300347223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45939.373300347223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45939.373300347223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45939.373300347223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45939.373300347223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45939.373300347223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45939.373300347223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45939.373300347223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45939.373300347223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45939.373300347223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45939.373300347223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45939.373300347223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45939.373300347223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45939.373300347223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45939.373300347223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45939.373300347223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45939.373300347223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45939.373300347223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45939.373300347223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45939.373300347223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45939.373300347223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45939.373300347223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45939.373300347223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45939.373300347223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45939.373300347223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45939.373300347223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45939.373300347223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45939.373300347223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45939.373300347223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45939.373300347223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45939.373300347223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45939.373300347223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45939.373300347223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45939.373300347223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45939.373300347223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45939.373300347223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45939.373300347223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45939.373300347223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45939.373300347223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45939.373300347223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45939.373300347223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45939.373300347223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45939.373300347223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45939.373300347223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45939.373300347223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45939.373300347223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45939.373300347223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45939.373300347223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45939.373300347223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45939.373300347223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45939.373300347223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45939.373300347223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45939.373300347223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45939.373300347223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45939.373300347223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45939.373300347223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45939.373300347223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45939.373300347223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45939.373300347223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45939.373300347223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45939.373300347223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45939.373300347223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45939.373300347223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45939.373300347223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45939.373300347223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45939.373300347223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45939.373300347223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45939.373300347223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45939.373300347223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45939.373300347223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45939.373300347223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45939.373300347223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45939.373300347223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45939.373300347223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45939.373300347223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45939.373300347223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45939.373300347223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45939.373300347223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45939.373300347223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45939.373300347223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45939.373300347223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45939.373300347223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45939.373300347223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45939.373300347223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45939.373300347223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45939.373300347223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45939.373300347223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45939.373300347223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45939.373300347223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45939.373300347223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45939.373300347223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45939.373300347223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45939.373300347223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45939.373300347223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45939.373300347223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45939.373300347223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45939.373300347223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45939.373300347223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45939.373300347223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45939.373300347223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45939.373300347223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45939.373300347223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45939.373300347223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45939.373300347223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45939.373300347223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45939.373300347223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45939.373300347223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45939.373300347223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45939.373300347223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45939.373300347223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45939.373300347223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45939.373300347223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45939.373300347223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45939.373300347223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45939.373300347223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45939.373300347223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45939.373300347223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45939.373300347223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45939.373300347223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45939.373300347223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45939.373300347223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45939.373300347223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45939.373300347223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45939.373300347223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45939.373300347223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45939.373300347223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45939.373300347223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45939.373300347223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45939.373300347223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45939.373300347223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45939.373300347223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45939.373300347223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45939.373300347223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45939.373300347223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45939.373300347223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45939.373300347223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45939.373300347223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45939.373300347223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45939.373300347223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45939.373300347223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45939.373300347223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45939.373300347223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45939.373300347223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45939.373300347223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45939.373300347223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45939.373300347223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45939.373300347223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45939.373300347223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45939.373300347223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45939.373300347223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45939.373300347223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45939.373300347223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45939.373300347223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45939.373300347223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45939.373300347223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45939.373300347223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45939.373300347223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45939.373300347223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45939.373300347223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45939.373300347223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45939.373300347223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45939.373300347223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45939.373300347223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45939.373300347223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45939.373300347223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45939.373300347223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45939.373300347223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45939.373300347223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45939.373300347223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45939.373300347223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45939.373300347223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45939.373300347223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45939.373300347223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45939.373300347223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45939.373300347223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45939.373300347223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45939.373300347223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45939.373300347223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45939.373300347223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45939.373300347223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45939.373300347223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45939.373300347223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45939.373300347223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45939.373300347223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45939.373300347223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45939.373300347223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45939.373300347223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45939.373300347223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45939.373300347223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45939.373300347223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45939.373300347223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45939.373300347223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45939.373300347223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45939.373300347223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45939.373300347223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45939.373300347223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45939.373300347223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45939.373300347223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45939.373300347223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45939.373300347223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45939.373300347223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45939.373300347223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45939.373300347223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45939.373300347223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45939.373300347223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45939.373300347223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45939.373300347223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45939.373300347223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45939.373300347223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45939.373300347223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45939.373300347223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45939.373300347223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45939.373300347223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45939.373300347223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45939.373300347223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45939.373300347223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45939.373300347223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45939.373300347223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45939.373300347223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45939.373300347223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45939.373300347223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45939.373300347223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45939.373300347223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45939.373300347223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45939.373300347223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45939.373300347223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45939.373300347223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45939.373300347223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45939.373300347223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45939.373300347223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45939.373300347223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45939.373300347223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45939.373300347223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45939.373300347223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45939.373300347223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45939.373300347223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45939.373300347223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45939.373300347223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45939.373300347223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45939.373300347223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45939.373300347223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45939.373300347223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45939.373300347223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45939.373300347223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45939.373300347223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45939.373300347223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45939.373300347223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45939.373300347223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45939.373300347223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45939.373300347223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45939.373300347223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45939.373300347223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45939.373300347223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45939.373300347223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45939.373300347223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45939.373300347223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45939.373300347223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45939.373300347223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45939.373300347223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45939.373300347223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45939.373300347223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45939.373300347223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45939.373300347223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45939.373300347223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45939.373300347223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45939.373300347223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45939.373300347223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45939.373300347223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45939.373300347223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45939.373300347223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45939.373300347223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45939.373300347223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45939.373300347223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45939.373300347223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45939.373300347223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45939.373300347223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45939.373300347223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45939.373300347223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45939.373300347223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45939.373300347223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45939.373300347223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45939.373300347223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45939.373300347223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45939.373300347223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45939.373300347223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45939.373300347223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45939.373300347223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45939.373300347223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45939.373300347223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45939.373300347223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45939.373300347223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45939.373300347223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45939.373300347223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45939.373300347223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45939.373300347223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45939.373300347223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45939.373300347223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45939.373300347223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45939.373300347223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45939.373300347223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45939.373300347223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45939.373300347223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45939.373300347223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45939.373300347223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45939.373300347223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45939.373300347223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45939.373300347223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45939.373300347223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45939.373300347223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45939.373300347223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45939.373300347223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45939.373300347223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45939.373300347223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45939.373300347223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45939.373300347223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45939.373300347223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45939.373300347223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45939.373300347223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45939.373300347223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45939.373300347223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45939.373300347223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45939.373300347223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45939.373300347223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45939.373300347223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45939.373300347223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45939.373300347223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45939.373300347223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45939.373300347223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45939.373300347223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45939.373300347223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45939.373300347223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45939.373300347223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45939.373300347223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45939.373300347223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45939.373300347223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45939.373300347223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45939.373300347223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45939.373300347223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45939.373300347223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45939.373300347223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45939.373300347223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45939.373300347223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45939.373300347223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45939.373300347223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45939.373300347223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45939.373300347223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45939.373300347223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45939.373300347223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45939.373300347223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45939.373300347223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45939.373300347223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45939.373300347223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45939.373300347223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45939.373300347223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45939.373300347223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45939.373300347223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45939.373300347223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45939.373300347223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45939.373300347223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45939.373300347223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45939.373300347223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45939.373300347223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45939.373300347223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45939.373300347223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45939.373300347223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45939.373300347223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45939.373300347223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45939.373300347223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45939.373300347223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45939.373300347223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45939.373300347223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45939.373300347223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45939.373300347223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45939.373300347223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45939.373300347223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45939.373300347223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45939.373300347223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45939.373300347223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45939.373300347223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45939.373300347223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45939.373300347223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45939.373300347223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45939.373300347223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45939.373300347223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45939.373300347223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45939.373300347223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45939.373300347223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45939.373300347223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45939.373300347223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45939.373300347223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45939.373300347223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45939.373300347223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45939.373300347223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45939.373300347223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45939.373300347223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45939.373300347223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45939.373300347223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45939.373300347223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45939.373300347223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45939.373300347223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45939.373300347223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45939.373300347223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45939.373300347223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45939.373300347223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45939.373300347223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45939.373300347223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45939.373300347223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45939.373300347223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45939.373300347223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45939.373300347223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45939.373300347223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45939.373300347223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45939.373300347223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45939.373300347223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45939.373300347223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45939.373300347223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45939.373300347223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45939.373300347223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45939.373300347223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45939.373300347223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45939.373300347223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45939.373300347223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45939.373300347223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45939.373300347223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45939.373300347223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45939.373300347223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45939.373300347223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45939.373300347223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45939.373300347223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45939.373300347223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45939.373300347223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45939.373300347223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45939.373300347223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45939.373300347223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45939.373300347223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45939.373300347223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45939.373300347223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45939.373300347223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45939.373300347223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45939.373300347223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45939.373300347223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45939.373300347223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45939.373300347223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45939.373300347223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45939.373300347223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45939.373300347223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45939.373300347223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45939.373300347223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45939.373300347223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45939.373300347223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45939.373300347223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45939.373300347223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45939.373300347223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45939.373300347223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45939.373300347223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45939.373300347223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45939.373300347223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45939.373300347223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45939.373300347223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45939.373300347223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45939.373300347223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45939.373300347223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45939.373300347223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45939.373300347223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45939.373300347223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45939.373300347223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45939.373300347223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45939.373300347223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45939.373300347223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45939.373300347223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45939.373300347223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45939.373300347223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45939.373300347223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45939.373300347223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45939.373300347223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45939.373300347223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45939.373300347223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45939.373300347223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45939.373300347223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45939.373300347223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45939.373300347223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45939.373300347223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45939.373300347223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45939.373300347223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45939.373300347223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45939.373300347223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45939.373300347223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45939.373300347223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45939.373300347223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45939.373300347223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45939.373300347223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45939.373300347223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45939.373300347223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45939.373300347223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45939.373300347223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45939.373300347223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45939.373300347223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45939.373300347223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45939.373300347223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45939.373300347223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45939.373300347223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45939.373300347223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45939.373300347223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45939.373300347223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45939.373300347223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45939.373300347223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45939.373300347223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45939.373300347223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45939.373300347223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45939.373300347223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45939.373300347223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45939.373300347223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45939.373300347223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45939.373300347223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45939.373300347223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45939.373300347223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45939.373300347223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45939.373300347223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45939.373300347223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45939.373300347223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45939.373300347223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45939.373300347223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45939.373300347223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45939.373300347223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45939.373300347223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45939.373300347223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45939.373300347223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45939.373300347223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45939.373300347223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45939.373300347223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45939.373300347223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45939.373300347223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235.89258275462635</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36364</v>
      </c>
      <c r="E3" s="130" t="s">
        <v>38964</v>
      </c>
      <c r="F3" s="131">
        <v>45939.32708333333</v>
      </c>
      <c r="G3" s="132">
        <f ca="1">IFERROR(NOW()-F3,"")</f>
        <v>4.6217013892601244E-2</v>
      </c>
      <c r="H3" s="131">
        <v>45939.225092592591</v>
      </c>
      <c r="I3" s="127" t="str">
        <f>IFERROR(VLOOKUP(D3,DB!A:F,6,0),"")</f>
        <v>SCECO</v>
      </c>
      <c r="J3" s="127" t="str">
        <f>IFERROR(VLOOKUP(D3,DB!A:G,7,0),"")</f>
        <v>In progress</v>
      </c>
      <c r="K3" s="134" t="s">
        <v>39063</v>
      </c>
      <c r="L3" s="129" t="str">
        <f>IFERROR(VLOOKUP(D3,DB!A:I,9,0),"")</f>
        <v>Latis</v>
      </c>
    </row>
    <row r="4" spans="1:16" ht="15" customHeight="1">
      <c r="A4" s="127" t="s">
        <v>39064</v>
      </c>
      <c r="B4" s="127" t="str">
        <f>IFERROR(VLOOKUP(D4,DB!A:K,11,0),"")</f>
        <v>R4</v>
      </c>
      <c r="C4" s="128">
        <v>1</v>
      </c>
      <c r="D4" s="129" t="s">
        <v>34221</v>
      </c>
      <c r="E4" s="130" t="s">
        <v>39047</v>
      </c>
      <c r="F4" s="131">
        <v>45939.343634259261</v>
      </c>
      <c r="G4" s="132">
        <f ca="1">IFERROR(NOW()-F4,"")</f>
        <v>2.9666087961231824E-2</v>
      </c>
      <c r="H4" s="131">
        <v>45939.337743055556</v>
      </c>
      <c r="I4" s="127" t="str">
        <f>IFERROR(VLOOKUP(D4,DB!A:F,6,0),"")</f>
        <v>SCECO</v>
      </c>
      <c r="J4" s="127" t="str">
        <f>IFERROR(VLOOKUP(D4,DB!A:G,7,0),"")</f>
        <v>In progress</v>
      </c>
      <c r="K4" s="134" t="s">
        <v>39065</v>
      </c>
      <c r="L4" s="129" t="str">
        <f>IFERROR(VLOOKUP(D4,DB!A:I,9,0),"")</f>
        <v>Latis</v>
      </c>
    </row>
    <row r="5" spans="1:16" ht="15" customHeight="1">
      <c r="A5" s="127"/>
      <c r="B5" s="127" t="str">
        <f>IFERROR(VLOOKUP(D5,DB!A:K,11,0),"")</f>
        <v/>
      </c>
      <c r="C5" s="128"/>
      <c r="D5" s="129"/>
      <c r="E5" s="130"/>
      <c r="F5" s="131"/>
      <c r="G5" s="132">
        <f ca="1">IFERROR(NOW()-F5,"")</f>
        <v>45939.373300347223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45939.373300347223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45939.373300347223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45939.373300347223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45939.373300347223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45939.373300347223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45939.373300347223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45939.373300347223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45939.373300347223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45939.373300347223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45939.373300347223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45939.373300347223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45939.373300347223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45939.373300347223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45939.373300347223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45939.373300347223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45939.373300347223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45939.373300347223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45939.373300347223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45939.373300347223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45939.373300347223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45939.373300347223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45939.373300347223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45939.373300347223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45939.373300347223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45939.373300347223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45939.373300347223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45939.373300347223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45939.373300347223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45939.373300347223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45939.373300347223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45939.373300347223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45939.373300347223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45939.373300347223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45939.373300347223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45939.373300347223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45939.373300347223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45939.373300347223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45939.373300347223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45939.373300347223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45939.373300347223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45939.373300347223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45939.373300347223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45939.373300347223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45939.373300347223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45939.373300347223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45939.373300347223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45939.373300347223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45939.373300347223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45939.373300347223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45939.373300347223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45939.373300347223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45939.373300347223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45939.373300347223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45939.373300347223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45939.373300347223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45939.373300347223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45939.373300347223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45939.373300347223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45939.373300347223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45939.373300347223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45939.373300347223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45939.373300347223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45939.373300347223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45939.373300347223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45939.373300347223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45939.373300347223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45939.373300347223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45939.373300347223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45939.373300347223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45939.373300347223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45939.373300347223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45939.373300347223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45939.373300347223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45939.373300347223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45939.373300347223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45939.373300347223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45939.373300347223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45939.373300347223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45939.373300347223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45939.373300347223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45939.373300347223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45939.373300347223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45939.373300347223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45939.373300347223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45939.373300347223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45939.373300347223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45939.373300347223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45939.373300347223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45939.373300347223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45939.373300347223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45939.373300347223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45939.373300347223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45939.373300347223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45939.373300347223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45939.373300347223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45939.373300347223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45939.373300347223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45939.373300347223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45939.373300347223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45939.373300347223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45939.373300347223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45939.373300347223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45939.373300347223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45939.373300347223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45939.373300347223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45939.373300347223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45939.373300347223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45939.373300347223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45939.373300347223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45939.373300347223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45939.373300347223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45939.373300347223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45939.373300347223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45939.373300347223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45939.373300347223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45939.373300347223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45939.373300347223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45939.373300347223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45939.373300347223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45939.373300347223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45939.373300347223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45939.373300347223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45939.373300347223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45939.373300347223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45939.373300347223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45939.373300347223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45939.373300347223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45939.373300347223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45939.373300347223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45939.373300347223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45939.373300347223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45939.373300347223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45939.373300347223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45939.373300347223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45939.373300347223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45939.373300347223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45939.373300347223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45939.373300347223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45939.373300347223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45939.373300347223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45939.373300347223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45939.373300347223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45939.373300347223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45939.373300347223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45939.373300347223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45939.373300347223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45939.373300347223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45939.373300347223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45939.373300347223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45939.373300347223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45939.373300347223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45939.373300347223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45939.373300347223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45939.373300347223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45939.373300347223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45939.373300347223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45939.373300347223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45939.373300347223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45939.373300347223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45939.373300347223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45939.373300347223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45939.373300347223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45939.373300347223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45939.373300347223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45939.373300347223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45939.373300347223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45939.373300347223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45939.373300347223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45939.373300347223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45939.373300347223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45939.373300347223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45939.373300347223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45939.373300347223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45939.373300347223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45939.373300347223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45939.373300347223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45939.373300347223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45939.373300347223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45939.373300347223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45939.373300347223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45939.373300347223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45939.373300347223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45939.373300347223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45939.373300347223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45939.373300347223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45939.373300347223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45939.373300347223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45939.373300347223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45939.373300347223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45939.373300347223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45939.373300347223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45939.373300347223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45939.373300347223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45939.373300347223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45939.373300347223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45939.373300347223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45939.373300347223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45939.373300347223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45939.373300347223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45939.373300347223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45939.373300347223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45939.373300347223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45939.373300347223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45939.373300347223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45939.373300347223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45939.373300347223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45939.373300347223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45939.373300347223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45939.373300347223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45939.373300347223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45939.373300347223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45939.373300347223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45939.373300347223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45939.373300347223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45939.373300347223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45939.373300347223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45939.373300347223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45939.373300347223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45939.373300347223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45939.373300347223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45939.373300347223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45939.373300347223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45939.373300347223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45939.373300347223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45939.373300347223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45939.373300347223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45939.373300347223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45939.373300347223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45939.373300347223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45939.373300347223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45939.373300347223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45939.373300347223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45939.373300347223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45939.373300347223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45939.373300347223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45939.373300347223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45939.373300347223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45939.373300347223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45939.373300347223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45939.373300347223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45939.373300347223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45939.373300347223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45939.373300347223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45939.373300347223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45939.373300347223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45939.373300347223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45939.373300347223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45939.373300347223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45939.373300347223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45939.373300347223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45939.373300347223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45939.373300347223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45939.373300347223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45939.373300347223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45939.373300347223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45939.373300347223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45939.373300347223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45939.373300347223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45939.373300347223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45939.373300347223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45939.373300347223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45939.373300347223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45939.373300347223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45939.373300347223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45939.373300347223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45939.373300347223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45939.373300347223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45939.373300347223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45939.373300347223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45939.373300347223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45939.373300347223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45939.373300347223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45939.373300347223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45939.373300347223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45939.373300347223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45939.373300347223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45939.373300347223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45939.373300347223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45939.373300347223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45939.373300347223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45939.373300347223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45939.373300347223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45939.373300347223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45939.373300347223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45939.373300347223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45939.373300347223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45939.373300347223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45939.373300347223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45939.373300347223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45939.373300347223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45939.373300347223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45939.373300347223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45939.373300347223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45939.373300347223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45939.373300347223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45939.373300347223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45939.373300347223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45939.373300347223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45939.373300347223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45939.373300347223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45939.373300347223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45939.373300347223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45939.373300347223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45939.373300347223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45939.373300347223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45939.373300347223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45939.373300347223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45939.373300347223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45939.373300347223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45939.373300347223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45939.373300347223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45939.373300347223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45939.373300347223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45939.373300347223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45939.373300347223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45939.373300347223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45939.373300347223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45939.373300347223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45939.373300347223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45939.373300347223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45939.373300347223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45939.373300347223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45939.373300347223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45939.373300347223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45939.373300347223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45939.373300347223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45939.373300347223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45939.373300347223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45939.373300347223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45939.373300347223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45939.373300347223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45939.373300347223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45939.373300347223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45939.373300347223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45939.373300347223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45939.373300347223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45939.373300347223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45939.373300347223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45939.373300347223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45939.373300347223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45939.373300347223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45939.373300347223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45939.373300347223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45939.373300347223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45939.373300347223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45939.373300347223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45939.373300347223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45939.373300347223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45939.373300347223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45939.373300347223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45939.373300347223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45939.373300347223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45939.373300347223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45939.373300347223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45939.373300347223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45939.373300347223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45939.373300347223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45939.373300347223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45939.373300347223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45939.373300347223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45939.373300347223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45939.373300347223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45939.373300347223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45939.373300347223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45939.373300347223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45939.373300347223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45939.373300347223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45939.373300347223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45939.373300347223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45939.373300347223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45939.373300347223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45939.373300347223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45939.373300347223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45939.373300347223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45939.373300347223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45939.373300347223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45939.373300347223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45939.373300347223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45939.373300347223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45939.373300347223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45939.373300347223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45939.373300347223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45939.373300347223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45939.373300347223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45939.373300347223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45939.373300347223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45939.373300347223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45939.373300347223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45939.373300347223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45939.373300347223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45939.373300347223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45939.373300347223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45939.373300347223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45939.373300347223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45939.373300347223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45939.373300347223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45939.373300347223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45939.373300347223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45939.373300347223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45939.373300347223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45939.373300347223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45939.373300347223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45939.373300347223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45939.373300347223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45939.373300347223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45939.373300347223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45939.373300347223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45939.373300347223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45939.373300347223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45939.373300347223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45939.373300347223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45939.373300347223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45939.373300347223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45939.373300347223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45939.373300347223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45939.373300347223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45939.373300347223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45939.373300347223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45939.373300347223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45939.373300347223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45939.373300347223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45939.373300347223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45939.373300347223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45939.373300347223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45939.373300347223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45939.373300347223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45939.373300347223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45939.373300347223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45939.373300347223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45939.373300347223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45939.373300347223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45939.373300347223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45939.373300347223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45939.373300347223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45939.373300347223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45939.373300347223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45939.373300347223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45939.373300347223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45939.373300347223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45939.373300347223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45939.373300347223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45939.373300347223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45939.373300347223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45939.373300347223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45939.373300347223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45939.373300347223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45939.373300347223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45939.373300347223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45939.373300347223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45939.373300347223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45939.373300347223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45939.373300347223</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45939.373300347223</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7">
        <f ca="1">IFERROR(NOW()-F2,"")</f>
        <v>47.541240162034228</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39047</v>
      </c>
      <c r="F3" s="38">
        <v>45926.188877314817</v>
      </c>
      <c r="G3" s="167">
        <f ca="1">IFERROR(NOW()-F3,"")</f>
        <v>13.184423032405903</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126" t="s">
        <v>34867</v>
      </c>
      <c r="E4" s="37" t="s">
        <v>38964</v>
      </c>
      <c r="F4" s="38">
        <v>45939.310983796298</v>
      </c>
      <c r="G4" s="39">
        <f ca="1">IFERROR(NOW()-F4,"")</f>
        <v>6.231655092415167E-2</v>
      </c>
      <c r="H4" s="38">
        <v>45939.305208333331</v>
      </c>
      <c r="I4" s="37" t="str">
        <f>IFERROR(VLOOKUP(D4,DB!A:F,6,0),"")</f>
        <v>Generator-SG</v>
      </c>
      <c r="J4" s="37" t="str">
        <f>IFERROR(VLOOKUP(D4,DB!A:G,7,0),"")</f>
        <v>Vandalized</v>
      </c>
      <c r="K4" s="37" t="s">
        <v>39071</v>
      </c>
      <c r="L4" s="37" t="str">
        <f>IFERROR(VLOOKUP(D4,DB!A:I,9,0),"")</f>
        <v>Latis</v>
      </c>
    </row>
    <row r="5" spans="1:13" ht="15">
      <c r="A5" s="37" t="s">
        <v>39072</v>
      </c>
      <c r="B5" s="37" t="str">
        <f>IFERROR(VLOOKUP(D5,DB!A:K,11,0),"")</f>
        <v>R5</v>
      </c>
      <c r="C5" s="37">
        <v>1</v>
      </c>
      <c r="D5" s="37" t="s">
        <v>38236</v>
      </c>
      <c r="E5" s="37" t="s">
        <v>38964</v>
      </c>
      <c r="F5" s="38">
        <v>45939.350694444445</v>
      </c>
      <c r="G5" s="39">
        <f t="shared" ref="G5:G25" ca="1" si="0">IFERROR(NOW()-F5,"")</f>
        <v>2.2605902777286246E-2</v>
      </c>
      <c r="H5" s="38">
        <v>45939.345138888886</v>
      </c>
      <c r="I5" s="37" t="str">
        <f>IFERROR(VLOOKUP(D5,DB!A:F,6,0),"")</f>
        <v>SCECO</v>
      </c>
      <c r="J5" s="37" t="str">
        <f>IFERROR(VLOOKUP(D5,DB!A:G,7,0),"")</f>
        <v>Haj Removal</v>
      </c>
      <c r="K5" s="37" t="s">
        <v>39073</v>
      </c>
      <c r="L5" s="37" t="str">
        <f>IFERROR(VLOOKUP(D5,DB!A:I,9,0),"")</f>
        <v>Latis</v>
      </c>
    </row>
    <row r="6" spans="1:13" ht="15">
      <c r="A6" s="37"/>
      <c r="B6" s="37" t="str">
        <f>IFERROR(VLOOKUP(D6,DB!A:K,11,0),"")</f>
        <v/>
      </c>
      <c r="C6" s="37"/>
      <c r="D6" s="37"/>
      <c r="E6" s="37"/>
      <c r="F6" s="38"/>
      <c r="G6" s="39">
        <f t="shared" ca="1" si="0"/>
        <v>45939.373300347223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45939.373300347223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45939.373300347223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45939.373300347223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45939.373300347223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45939.373300347223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45939.373300347223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45939.373300347223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45939.373300347223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45939.373300347223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45939.373300347223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45939.373300347223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45939.373300347223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45939.373300347223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45939.373300347223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45939.373300347223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45939.373300347223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45939.373300347223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45939.373300347223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45939.373300347223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ref="G26:G57" ca="1" si="1">IFERROR(NOW()-F26,"")</f>
        <v>45939.373300347223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45939.373300347223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45939.373300347223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45939.373300347223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45939.373300347223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45939.373300347223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45939.373300347223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45939.373300347223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45939.373300347223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45939.373300347223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45939.373300347223</v>
      </c>
      <c r="H36" s="38"/>
      <c r="I36" s="37" t="str">
        <f>IFERROR(VLOOKUP(D36,DB!A:F,6,0),"")</f>
        <v/>
      </c>
      <c r="J36" s="37" t="str">
        <f>IFERROR(VLOOKUP(D36,DB!A:G,7,0),"")</f>
        <v/>
      </c>
      <c r="K36" s="37"/>
      <c r="L36" s="37" t="str">
        <f>IFERROR(VLOOKUP(D36,DB!A:I,9,0),"")</f>
        <v/>
      </c>
    </row>
    <row r="37" spans="1:12" ht="15">
      <c r="A37" s="84"/>
      <c r="B37" s="84" t="str">
        <f>IFERROR(VLOOKUP(D37,DB!A:K,11,0),"")</f>
        <v/>
      </c>
      <c r="C37" s="84"/>
      <c r="D37" s="84"/>
      <c r="E37" s="84"/>
      <c r="F37" s="123"/>
      <c r="G37" s="124">
        <f t="shared" ca="1" si="1"/>
        <v>45939.373300347223</v>
      </c>
      <c r="H37" s="123"/>
      <c r="I37" s="84" t="str">
        <f>IFERROR(VLOOKUP(D37,DB!A:F,6,0),"")</f>
        <v/>
      </c>
      <c r="J37" s="84" t="str">
        <f>IFERROR(VLOOKUP(D37,DB!A:G,7,0),"")</f>
        <v/>
      </c>
      <c r="K37" s="84"/>
      <c r="L37" s="84" t="str">
        <f>IFERROR(VLOOKUP(D37,DB!A:I,9,0),"")</f>
        <v/>
      </c>
    </row>
    <row r="38" spans="1:12" ht="15">
      <c r="A38" s="37"/>
      <c r="B38" s="37" t="str">
        <f>IFERROR(VLOOKUP(D38,DB!A:K,11,0),"")</f>
        <v/>
      </c>
      <c r="C38" s="37"/>
      <c r="D38" s="37"/>
      <c r="E38" s="37"/>
      <c r="F38" s="38"/>
      <c r="G38" s="39">
        <f t="shared" ca="1" si="1"/>
        <v>45939.373300347223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45939.373300347223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45939.373300347223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45939.373300347223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45939.373300347223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45939.373300347223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45939.373300347223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45939.373300347223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45939.373300347223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45939.373300347223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45939.373300347223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45939.373300347223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45939.373300347223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45939.373300347223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45939.373300347223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45939.373300347223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45939.373300347223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45939.373300347223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45939.373300347223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45939.373300347223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ref="G58:G89" ca="1" si="2">IFERROR(NOW()-F58,"")</f>
        <v>45939.373300347223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45939.373300347223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45939.373300347223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45939.373300347223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45939.373300347223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45939.373300347223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45939.373300347223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45939.373300347223</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3"/>
      <c r="G66" s="124">
        <f t="shared" ca="1" si="2"/>
        <v>45939.373300347223</v>
      </c>
      <c r="H66" s="123"/>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t="shared" ca="1" si="2"/>
        <v>45939.373300347223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45939.373300347223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45939.373300347223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45939.373300347223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45939.373300347223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45939.373300347223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45939.373300347223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45939.373300347223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45939.373300347223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45939.373300347223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45939.373300347223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45939.373300347223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45939.373300347223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45939.373300347223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45939.373300347223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45939.373300347223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45939.373300347223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45939.373300347223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45939.373300347223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45939.373300347223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45939.373300347223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45939.373300347223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45939.373300347223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ref="G90:G121" ca="1" si="3">IFERROR(NOW()-F90,"")</f>
        <v>45939.373300347223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45939.373300347223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45939.373300347223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45939.373300347223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45939.373300347223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45939.373300347223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45939.373300347223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45939.373300347223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45939.373300347223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45939.373300347223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45939.373300347223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45939.373300347223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45939.373300347223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45939.373300347223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45939.373300347223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45939.373300347223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45939.373300347223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45939.373300347223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45939.373300347223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45939.373300347223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45939.373300347223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45939.373300347223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45939.373300347223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45939.373300347223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45939.373300347223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45939.373300347223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45939.373300347223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45939.373300347223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45939.373300347223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45939.373300347223</v>
      </c>
      <c r="H119" s="38"/>
      <c r="I119" s="37" t="str">
        <f>IFERROR(VLOOKUP(D119,DB!A:F,6,0),"")</f>
        <v/>
      </c>
      <c r="J119" s="37" t="str">
        <f>IFERROR(VLOOKUP(D119,DB!A:G,7,0),"")</f>
        <v/>
      </c>
      <c r="K119" s="37"/>
      <c r="L119" s="37" t="str">
        <f>IFERROR(VLOOKUP(D119,DB!A:I,9,0),"")</f>
        <v/>
      </c>
    </row>
    <row r="120" spans="1:12" ht="15">
      <c r="A120" s="84"/>
      <c r="B120" s="84" t="str">
        <f>IFERROR(VLOOKUP(D120,DB!A:K,11,0),"")</f>
        <v/>
      </c>
      <c r="C120" s="84"/>
      <c r="D120" s="84"/>
      <c r="E120" s="84"/>
      <c r="F120" s="123"/>
      <c r="G120" s="124">
        <f t="shared" ca="1" si="3"/>
        <v>45939.373300347223</v>
      </c>
      <c r="H120" s="123"/>
      <c r="I120" s="84" t="str">
        <f>IFERROR(VLOOKUP(D120,DB!A:F,6,0),"")</f>
        <v/>
      </c>
      <c r="J120" s="84" t="str">
        <f>IFERROR(VLOOKUP(D120,DB!A:G,7,0),"")</f>
        <v/>
      </c>
      <c r="K120" s="84"/>
      <c r="L120" s="84" t="str">
        <f>IFERROR(VLOOKUP(D120,DB!A:I,9,0),"")</f>
        <v/>
      </c>
    </row>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90" ht="15"/>
    <row r="793" ht="15"/>
    <row r="795" ht="15"/>
    <row r="798" ht="15"/>
    <row r="806" ht="15"/>
    <row r="807" ht="15"/>
    <row r="809" ht="15"/>
    <row r="810" ht="15"/>
    <row r="814" ht="15"/>
    <row r="815" ht="15"/>
    <row r="817" ht="15"/>
    <row r="818" ht="15"/>
    <row r="819" ht="15"/>
    <row r="820" ht="15"/>
    <row r="821" ht="15"/>
    <row r="822" ht="15"/>
    <row r="823" ht="15"/>
    <row r="824"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81" ht="15"/>
    <row r="919" ht="15"/>
    <row r="920" ht="15"/>
    <row r="922" ht="15"/>
    <row r="923" ht="15"/>
    <row r="924" ht="15"/>
    <row r="926" ht="15"/>
    <row r="927" ht="15"/>
    <row r="931" ht="15"/>
    <row r="932" ht="15"/>
    <row r="934" ht="15"/>
    <row r="935" ht="15"/>
    <row r="937" ht="15"/>
    <row r="938" ht="15"/>
    <row r="939" ht="15"/>
    <row r="940" ht="15"/>
    <row r="941" ht="15"/>
    <row r="942" ht="15"/>
    <row r="943" ht="15"/>
    <row r="944" ht="15"/>
    <row r="945" ht="15"/>
    <row r="947" ht="15"/>
    <row r="948" ht="15"/>
    <row r="950" ht="15"/>
    <row r="951"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3" ht="15"/>
    <row r="994" ht="15"/>
    <row r="995" ht="15"/>
    <row r="996" ht="15"/>
    <row r="997" ht="15"/>
    <row r="998" ht="15"/>
    <row r="999" ht="15"/>
    <row r="1000" ht="15"/>
    <row r="1002" ht="15"/>
    <row r="1003" ht="15"/>
    <row r="1005" ht="15"/>
    <row r="1006" ht="15"/>
    <row r="1009" ht="15"/>
    <row r="1010" ht="15"/>
    <row r="1013" ht="15"/>
    <row r="1016" ht="15"/>
    <row r="1017" ht="15"/>
    <row r="1019" ht="15"/>
    <row r="1020" ht="15"/>
    <row r="1022" ht="15"/>
    <row r="1023" ht="15"/>
    <row r="1025" ht="15"/>
    <row r="1026"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218" ht="15"/>
    <row r="1219" ht="15"/>
    <row r="1221" ht="15"/>
    <row r="1222"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6" ht="15"/>
    <row r="1293" ht="15"/>
    <row r="1296" ht="15"/>
    <row r="1297" ht="15"/>
    <row r="1299" ht="15"/>
    <row r="1300" ht="15"/>
    <row r="1301" ht="15"/>
    <row r="1304" ht="15"/>
    <row r="1305" ht="15"/>
    <row r="1308" ht="15"/>
    <row r="1310" ht="15"/>
    <row r="1311" ht="15"/>
    <row r="1313" ht="15"/>
    <row r="1314" ht="15"/>
    <row r="1316" ht="15"/>
    <row r="1317"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51" ht="15"/>
    <row r="1353" ht="15"/>
    <row r="1354" ht="15"/>
    <row r="1355" ht="15"/>
    <row r="1356" ht="15"/>
    <row r="1357" ht="15"/>
    <row r="1358" ht="15"/>
    <row r="1359" ht="15"/>
    <row r="1360" ht="15"/>
    <row r="1361" ht="15"/>
    <row r="1362" ht="15"/>
    <row r="1363" ht="15"/>
    <row r="1364" ht="15"/>
    <row r="1365" ht="15"/>
    <row r="1366" ht="15"/>
    <row r="1367" ht="15"/>
    <row r="1368" ht="15"/>
    <row r="1369" ht="15"/>
    <row r="1371" ht="15"/>
    <row r="1372" ht="15"/>
    <row r="1373" ht="15"/>
  </sheetData>
  <dataValidations count="2">
    <dataValidation allowBlank="1" showInputMessage="1" showErrorMessage="1" sqref="E1" xr:uid="{920C6338-E771-4DAE-8C89-92A9093EA4DE}"/>
    <dataValidation type="list" allowBlank="1" showInputMessage="1" showErrorMessage="1" sqref="E2:E1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12.600453125000058</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45939.373300347223</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5.4923281250012224</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4.4310549768488272</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45939.373300347223</v>
      </c>
      <c r="H6" s="155">
        <v>45937.667847222219</v>
      </c>
      <c r="I6" s="150" t="str">
        <f>IFERROR(VLOOKUP(D6,DB!A:F,6,0),"")</f>
        <v>SCECO</v>
      </c>
      <c r="J6" s="150" t="str">
        <f>IFERROR(VLOOKUP(D6,DB!A:G,7,0),"")</f>
        <v>Weak</v>
      </c>
      <c r="K6" s="156" t="s">
        <v>39080</v>
      </c>
      <c r="L6" s="150" t="str">
        <f>IFERROR(VLOOKUP(D6,DB!A:I,9,0),"")</f>
        <v>Latis</v>
      </c>
    </row>
    <row r="7" spans="1:16383" ht="31.5" customHeight="1">
      <c r="A7" s="161"/>
      <c r="B7" s="161" t="str">
        <f>IFERROR(VLOOKUP(D7,DB!A:K,11,0),"")</f>
        <v/>
      </c>
      <c r="C7" s="161"/>
      <c r="D7" s="160"/>
      <c r="E7" s="161"/>
      <c r="F7" s="161"/>
      <c r="G7" s="152">
        <f ca="1">IFERROR(NOW()-F7,"-")</f>
        <v>45939.373300347223</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45939.373300347223</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45939.373300347223</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45939.373300347223</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45939.373300347223</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45939.373300347223</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45939.373300347223</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45939.373300347223</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45939.373300347223</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45939.373300347223</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45939.373300347223</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45939.373300347223</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45939.373300347223</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45939.373300347223</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45939.373300347223</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45939.373300347223</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45939.373300347223</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45939.373300347223</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45939.373300347223</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45939.373300347223</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45939.373300347223</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45939.373300347223</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45939.373300347223</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45939.373300347223</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45939.373300347223</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45939.373300347223</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45939.373300347223</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45939.373300347223</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45939.373300347223</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45939.373300347223</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45939.373300347223</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45939.373300347223</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45939.373300347223</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45939.373300347223</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45939.373300347223</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45939.373300347223</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45939.373300347223</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45939.373300347223</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45939.373300347223</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45939.373300347223</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45939.373300347223</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45939.373300347223</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45939.373300347223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45939.373300347223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45939.373300347223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45939.373300347223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45939.373300347223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45939.373300347223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45939.373300347223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45939.373300347223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45939.373300347223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45939.373300347223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45939.373300347223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45939.373300347223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45939.373300347223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45939.373300347223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45939.373300347223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45939.373300347223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45939.373300347223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45939.373300347223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45939.373300347223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45939.373300347223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45939.373300347223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45939.373300347223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45939.373300347223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45939.373300347223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45939.373300347223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45939.373300347223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45939.373300347223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45939.373300347223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45939.373300347223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45939.373300347223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45939.373300347223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45939.373300347223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45939.373300347223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45939.373300347223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45939.373300347223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45939.373300347223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45939.373300347223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45939.373300347223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45939.373300347223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45939.373300347223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45939.373300347223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45939.373300347223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45939.373300347223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45939.373300347223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45939.373300347223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45939.373300347223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45939.373300347223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45939.373300347223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45939.373300347223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45939.373300347223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45939.373300347223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45939.373300347223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45939.373300347223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45939.373300347223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45939.373300347223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45939.373300347223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45939.373300347223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45939.373300347223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45939.373300347223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45939.373300347223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45939.373300347223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45939.373300347223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45939.373300347223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45939.373300347223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45939.373300347223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45939.373300347223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45939.373300347223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45939.373300347223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45939.373300347223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45939.373300347223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45939.373300347223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45939.373300347223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45939.373300347223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45939.373300347223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45939.373300347223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45939.373300347223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45939.373300347223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45939.373300347223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45939.373300347223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45939.373300347223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45939.373300347223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45939.373300347223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45939.373300347223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45939.373300347223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45939.373300347223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45939.373300347223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45939.373300347223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45939.373300347223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45939.373300347223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45939.373300347223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45939.373300347223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45939.373300347223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45939.373300347223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45939.373300347223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45939.373300347223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45939.373300347223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45939.373300347223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45939.373300347223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45939.373300347223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45939.373300347223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45939.373300347223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45939.373300347223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45939.373300347223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45939.373300347223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45939.373300347223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45939.373300347223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45939.373300347223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45939.373300347223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45939.373300347223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45939.373300347223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45939.373300347223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45939.373300347223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45939.373300347223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45939.373300347223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45939.373300347223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45939.373300347223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45939.373300347223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45939.373300347223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45939.373300347223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45939.373300347223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45939.373300347223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45939.373300347223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45939.373300347223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45939.373300347223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45939.373300347223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45939.373300347223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45939.373300347223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45939.373300347223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45939.373300347223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45939.373300347223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45939.373300347223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45939.373300347223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45939.373300347223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45939.373300347223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45939.373300347223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45939.373300347223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45939.373300347223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45939.373300347223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45939.373300347223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45939.373300347223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45939.373300347223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45939.373300347223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45939.373300347223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45939.373300347223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45939.373300347223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45939.373300347223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45939.373300347223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45939.373300347223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45939.373300347223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45939.373300347223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45939.373300347223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45939.373300347223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45939.373300347223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45939.373300347223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45939.373300347223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45939.373300347223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45939.373300347223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45939.373300347223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45939.373300347223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45939.373300347223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45939.373300347223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45939.373300347223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45939.373300347223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45939.373300347223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45939.373300347223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45939.373300347223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45939.373300347223</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2025-10-09T05:59:14Z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